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'0503721'!$C$170</definedName>
    <definedName name="ID_120655896" localSheetId="0">'0503721'!$C$6</definedName>
    <definedName name="ID_120655897" localSheetId="0">'0503721'!$H$8</definedName>
    <definedName name="ID_120655899" localSheetId="0">'0503721'!$C$166</definedName>
    <definedName name="ID_120655900" localSheetId="0">'0503721'!$H$170</definedName>
    <definedName name="ID_120655902" localSheetId="0">'0503721'!$C$168</definedName>
    <definedName name="ID_120655903" localSheetId="0">'0503721'!$G$168</definedName>
    <definedName name="ID_120655904" localSheetId="0">'0503721'!$C$8</definedName>
    <definedName name="ID_120655908" localSheetId="0">'0503721'!$F$170</definedName>
    <definedName name="ID_125816462" localSheetId="0">'0503721'!$E$154</definedName>
    <definedName name="ID_125816463" localSheetId="0">'0503721'!$E$157</definedName>
    <definedName name="ID_125816464" localSheetId="0">'0503721'!$E$110</definedName>
    <definedName name="ID_125816465" localSheetId="0">'0503721'!$E$113</definedName>
    <definedName name="ID_125816467" localSheetId="0">'0503721'!$D$155</definedName>
    <definedName name="ID_125816468" localSheetId="0">'0503721'!$D$158</definedName>
    <definedName name="ID_125816469" localSheetId="0">'0503721'!$C$97</definedName>
    <definedName name="ID_125816470" localSheetId="0">'0503721'!$C$107</definedName>
    <definedName name="ID_125816472" localSheetId="0">'0503721'!$C$96</definedName>
    <definedName name="ID_125816473" localSheetId="0">'0503721'!$G$153</definedName>
    <definedName name="ID_125816474" localSheetId="0">'0503721'!$H$109</definedName>
    <definedName name="ID_125816475" localSheetId="0">'0503721'!$D$125</definedName>
    <definedName name="ID_125816476" localSheetId="0">'0503721'!$C$101</definedName>
    <definedName name="ID_125816477" localSheetId="0">'0503721'!$F$156</definedName>
    <definedName name="ID_125816479" localSheetId="0">'0503721'!$D$126</definedName>
    <definedName name="ID_125816481" localSheetId="0">'0503721'!$E$101</definedName>
    <definedName name="ID_125816482" localSheetId="0">'0503721'!$F$101</definedName>
    <definedName name="ID_125816483" localSheetId="0">'0503721'!$F$108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'0503721'!$E$96</definedName>
    <definedName name="ID_125816488" localSheetId="0">'0503721'!$F$96</definedName>
    <definedName name="ID_125816489" localSheetId="0">'0503721'!$E$99</definedName>
    <definedName name="ID_125816490" localSheetId="0">'0503721'!$C$136</definedName>
    <definedName name="ID_125816491" localSheetId="0">'0503721'!$D$24</definedName>
    <definedName name="ID_125816495" localSheetId="0">'0503721'!$C$142</definedName>
    <definedName name="ID_125816496" localSheetId="0">'0503721'!$G$125</definedName>
    <definedName name="ID_125816497" localSheetId="0">'0503721'!$H$125</definedName>
    <definedName name="ID_125816500" localSheetId="0">'0503721'!$E$126</definedName>
    <definedName name="ID_125816501" localSheetId="0">'0503721'!$E$130</definedName>
    <definedName name="ID_125816502" localSheetId="0">'0503721'!$H$130</definedName>
    <definedName name="ID_125816503" localSheetId="0">'0503721'!$F$59</definedName>
    <definedName name="ID_125816504" localSheetId="0">'0503721'!$H$59</definedName>
    <definedName name="ID_125816508" localSheetId="0">'0503721'!$H$42</definedName>
    <definedName name="ID_125816512" localSheetId="0">'0503721'!$D$62</definedName>
    <definedName name="ID_125816514" localSheetId="0">'0503721'!$F$142</definedName>
    <definedName name="ID_125816517" localSheetId="0">'0503721'!$F$131</definedName>
    <definedName name="ID_125816519" localSheetId="0">'0503721'!$E$71</definedName>
    <definedName name="ID_125816520" localSheetId="0">'0503721'!$F$75</definedName>
    <definedName name="ID_125816521" localSheetId="0">'0503721'!$H$131</definedName>
    <definedName name="ID_125816522" localSheetId="0">'0503721'!$F$137</definedName>
    <definedName name="ID_125816523" localSheetId="0">'0503721'!$H$140</definedName>
    <definedName name="ID_125816524" localSheetId="0">'0503721'!$E$143</definedName>
    <definedName name="ID_125816526" localSheetId="0">'0503721'!$C$68</definedName>
    <definedName name="ID_125816527" localSheetId="0">'0503721'!$D$68</definedName>
    <definedName name="ID_125816528" localSheetId="0">'0503721'!$C$75</definedName>
    <definedName name="ID_125816532" localSheetId="0">'0503721'!$E$48</definedName>
    <definedName name="ID_125816533" localSheetId="0">'0503721'!$F$49</definedName>
    <definedName name="ID_125816534" localSheetId="0">'0503721'!$G$141</definedName>
    <definedName name="ID_125816535" localSheetId="0">'0503721'!$H$87</definedName>
    <definedName name="ID_125816536" localSheetId="0">'0503721'!$H$88</definedName>
    <definedName name="ID_125816537" localSheetId="0">'0503721'!$G$89</definedName>
    <definedName name="ID_125816539" localSheetId="0">'0503721'!$F$157</definedName>
    <definedName name="ID_125816540" localSheetId="0">'0503721'!$G$157</definedName>
    <definedName name="ID_125816541" localSheetId="0">'0503721'!$G$113</definedName>
    <definedName name="ID_125816542" localSheetId="0">'0503721'!$D$53</definedName>
    <definedName name="ID_125816546" localSheetId="0">'0503721'!$C$152</definedName>
    <definedName name="ID_125816547" localSheetId="0">'0503721'!$D$100</definedName>
    <definedName name="ID_125816548" localSheetId="0">'0503721'!$G$152</definedName>
    <definedName name="ID_125816549" localSheetId="0">'0503721'!$C$95</definedName>
    <definedName name="ID_125816550" localSheetId="0">'0503721'!$D$95</definedName>
    <definedName name="ID_125816551" localSheetId="0">'0503721'!$C$125</definedName>
    <definedName name="ID_125816552" localSheetId="0">'0503721'!$C$98</definedName>
    <definedName name="ID_125816553" localSheetId="0">'0503721'!$C$33</definedName>
    <definedName name="ID_125816554" localSheetId="0">'0503721'!$C$108</definedName>
    <definedName name="ID_125816555" localSheetId="0">'0503721'!$H$95</definedName>
    <definedName name="ID_125816556" localSheetId="0">'0503721'!$C$126</definedName>
    <definedName name="ID_125816557" localSheetId="0">'0503721'!$H$21</definedName>
    <definedName name="ID_125816558" localSheetId="0">'0503721'!$C$104</definedName>
    <definedName name="ID_125816559" localSheetId="0">'0503721'!$D$139</definedName>
    <definedName name="ID_125816566" localSheetId="0">'0503721'!$E$139</definedName>
    <definedName name="ID_125816567" localSheetId="0">'0503721'!$F$42</definedName>
    <definedName name="ID_125816569" localSheetId="0">'0503721'!$F$62</definedName>
    <definedName name="ID_125816572" localSheetId="0">'0503721'!$E$131</definedName>
    <definedName name="ID_125816576" localSheetId="0">'0503721'!$D$42</definedName>
    <definedName name="ID_125816577" localSheetId="0">'0503721'!$E$91</definedName>
    <definedName name="ID_125816578" localSheetId="0">'0503721'!$G$75</definedName>
    <definedName name="ID_125816579" localSheetId="0">'0503721'!$G$131</definedName>
    <definedName name="ID_125816580" localSheetId="0">'0503721'!$E$137</definedName>
    <definedName name="ID_125816583" localSheetId="0">'0503721'!$D$71</definedName>
    <definedName name="ID_125816585" localSheetId="0">'0503721'!$C$144</definedName>
    <definedName name="ID_125816593" localSheetId="0">'0503721'!$E$141</definedName>
    <definedName name="ID_125816594" localSheetId="0">'0503721'!$E$144</definedName>
    <definedName name="ID_125816595" localSheetId="0">'0503721'!$H$90</definedName>
    <definedName name="ID_125816596" localSheetId="0">'0503721'!$H$97</definedName>
    <definedName name="ID_125816597" localSheetId="0">'0503721'!$F$151</definedName>
    <definedName name="ID_125816598" localSheetId="0">'0503721'!$F$107</definedName>
    <definedName name="ID_125816599" localSheetId="0">'0503721'!$H$110</definedName>
    <definedName name="ID_125816602" localSheetId="0">'0503721'!$E$155</definedName>
    <definedName name="ID_125816603" localSheetId="0">'0503721'!$F$155</definedName>
    <definedName name="ID_125816604" localSheetId="0">'0503721'!$D$98</definedName>
    <definedName name="ID_125816605" localSheetId="0">'0503721'!$G$156</definedName>
    <definedName name="ID_125816607" localSheetId="0">'0503721'!$E$92</definedName>
    <definedName name="ID_125816608" localSheetId="0">'0503721'!$H$92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'0503721'!$H$101</definedName>
    <definedName name="ID_125816613" localSheetId="0">'0503721'!$F$27</definedName>
    <definedName name="ID_125816618" localSheetId="0">'0503721'!$F$65</definedName>
    <definedName name="ID_125816620" localSheetId="0">'0503721'!$D$109</definedName>
    <definedName name="ID_125816623" localSheetId="0">'0503721'!$E$59</definedName>
    <definedName name="ID_125816624" localSheetId="0">'0503721'!$F$126</definedName>
    <definedName name="ID_125816625" localSheetId="0">'0503721'!$G$130</definedName>
    <definedName name="ID_125816626" localSheetId="0">'0503721'!$F$136</definedName>
    <definedName name="ID_125816632" localSheetId="0">'0503721'!$D$132</definedName>
    <definedName name="ID_125816633" localSheetId="0">'0503721'!$D$143</definedName>
    <definedName name="ID_125816806" localSheetId="0">'0503721'!$H$139</definedName>
    <definedName name="ID_125816809" localSheetId="0">'0503721'!$E$142</definedName>
    <definedName name="ID_125816859" localSheetId="0">'0503721'!$E$42</definedName>
    <definedName name="ID_125816909" localSheetId="0">'0503721'!$G$42</definedName>
    <definedName name="ID_125817038" localSheetId="0">'0503721'!$G$62</definedName>
    <definedName name="ID_125817086" localSheetId="0">'0503721'!$G$142</definedName>
    <definedName name="ID_125817153" localSheetId="0">'0503721'!$H$68</definedName>
    <definedName name="ID_125817159" localSheetId="0">'0503721'!$E$140</definedName>
    <definedName name="ID_125817160" localSheetId="0">'0503721'!$G$140</definedName>
    <definedName name="ID_125817163" localSheetId="0">'0503721'!$D$65</definedName>
    <definedName name="ID_125817166" localSheetId="0">'0503721'!$H$143</definedName>
    <definedName name="ID_125817167" localSheetId="0">'0503721'!$C$137</definedName>
    <definedName name="ID_125817170" localSheetId="0">'0503721'!$E$132</definedName>
    <definedName name="ID_125817173" localSheetId="0">'0503721'!$G$48</definedName>
    <definedName name="ID_125817174" localSheetId="0">'0503721'!$H$138</definedName>
    <definedName name="ID_125817175" localSheetId="0">'0503721'!$F$141</definedName>
    <definedName name="ID_125817176" localSheetId="0">'0503721'!$H$141</definedName>
    <definedName name="ID_125817177" localSheetId="0">'0503721'!$E$159</definedName>
    <definedName name="ID_125817178" localSheetId="0">'0503721'!$F$87</definedName>
    <definedName name="ID_125817179" localSheetId="0">'0503721'!$G$87</definedName>
    <definedName name="ID_125817180" localSheetId="0">'0503721'!$F$88</definedName>
    <definedName name="ID_125817181" localSheetId="0">'0503721'!$G$88</definedName>
    <definedName name="ID_125817183" localSheetId="0">'0503721'!$D$153</definedName>
    <definedName name="ID_125817184" localSheetId="0">'0503721'!$G$144</definedName>
    <definedName name="ID_125817189" localSheetId="0">'0503721'!$H$151</definedName>
    <definedName name="ID_125817190" localSheetId="0">'0503721'!$F$113</definedName>
    <definedName name="ID_125817191" localSheetId="0">'0503721'!$C$53</definedName>
    <definedName name="ID_125817194" localSheetId="0">'0503721'!$D$154</definedName>
    <definedName name="ID_125817195" localSheetId="0">'0503721'!$C$155</definedName>
    <definedName name="ID_125817196" localSheetId="0">'0503721'!$C$94</definedName>
    <definedName name="ID_125817197" localSheetId="0">'0503721'!$D$94</definedName>
    <definedName name="ID_125817198" localSheetId="0">'0503721'!$F$53</definedName>
    <definedName name="ID_125817199" localSheetId="0">'0503721'!$F$104</definedName>
    <definedName name="ID_125817200" localSheetId="0">'0503721'!$E$109</definedName>
    <definedName name="ID_125817201" localSheetId="0">'0503721'!$F$109</definedName>
    <definedName name="ID_125817202" localSheetId="0">'0503721'!$F$153</definedName>
    <definedName name="ID_125817203" localSheetId="0">'0503721'!$D$92</definedName>
    <definedName name="ID_125817205" localSheetId="0">'0503721'!$G$92</definedName>
    <definedName name="ID_125817206" localSheetId="0">'0503721'!$E$95</definedName>
    <definedName name="ID_125817207" localSheetId="0">'0503721'!$F$17</definedName>
    <definedName name="ID_125817208" localSheetId="0">'0503721'!$H$18</definedName>
    <definedName name="ID_125817209" localSheetId="0">'0503721'!$E$93</definedName>
    <definedName name="ID_125817211" localSheetId="0">'0503721'!$G$93</definedName>
    <definedName name="ID_125817212" localSheetId="0">'0503721'!$G$96</definedName>
    <definedName name="ID_125817213" localSheetId="0">'0503721'!$G$99</definedName>
    <definedName name="ID_125817215" localSheetId="0">'0503721'!$H$33</definedName>
    <definedName name="ID_125817219" localSheetId="0">'0503721'!$H$136</definedName>
    <definedName name="ID_125817222" localSheetId="0">'0503721'!$G$139</definedName>
    <definedName name="ID_125817224" localSheetId="0">'0503721'!$G$71</definedName>
    <definedName name="ID_125817225" localSheetId="0">'0503721'!$H$137</definedName>
    <definedName name="ID_125817228" localSheetId="0">'0503721'!$D$131</definedName>
    <definedName name="ID_125817229" localSheetId="0">'0503721'!$C$138</definedName>
    <definedName name="ID_125817230" localSheetId="0">'0503721'!$D$138</definedName>
    <definedName name="ID_125817231" localSheetId="0">'0503721'!$D$144</definedName>
    <definedName name="ID_125817239" localSheetId="0">'0503721'!$C$87</definedName>
    <definedName name="ID_125817240" localSheetId="0">'0503721'!$D$87</definedName>
    <definedName name="ID_125817241" localSheetId="0">'0503721'!$C$88</definedName>
    <definedName name="ID_125817242" localSheetId="0">'0503721'!$H$49</definedName>
    <definedName name="ID_125817245" localSheetId="0">'0503721'!$F$138</definedName>
    <definedName name="ID_125817246" localSheetId="0">'0503721'!$G$138</definedName>
    <definedName name="ID_125817247" localSheetId="0">'0503721'!$H$156</definedName>
    <definedName name="ID_125817248" localSheetId="0">'0503721'!$F$89</definedName>
    <definedName name="ID_125817249" localSheetId="0">'0503721'!$C$45</definedName>
    <definedName name="ID_125817250" localSheetId="0">'0503721'!$C$156</definedName>
    <definedName name="ID_125817251" localSheetId="0">'0503721'!$E$150</definedName>
    <definedName name="ID_125817252" localSheetId="0">'0503721'!$G$150</definedName>
    <definedName name="ID_125817253" localSheetId="0">'0503721'!$G$97</definedName>
    <definedName name="ID_125817254" localSheetId="0">'0503721'!$G$100</definedName>
    <definedName name="ID_125817256" localSheetId="0">'0503721'!$E$107</definedName>
    <definedName name="ID_125817257" localSheetId="0">'0503721'!$G$107</definedName>
    <definedName name="ID_125817260" localSheetId="0">'0503721'!$E$53</definedName>
    <definedName name="ID_125817261" localSheetId="0">'0503721'!$D$91</definedName>
    <definedName name="ID_125817262" localSheetId="0">'0503721'!$D$110</definedName>
    <definedName name="ID_125817263" localSheetId="0">'0503721'!$G$53</definedName>
    <definedName name="ID_125817264" localSheetId="0">'0503721'!$H$53</definedName>
    <definedName name="ID_125817265" localSheetId="0">'0503721'!$D$93</definedName>
    <definedName name="ID_125817266" localSheetId="0">'0503721'!$G$104</definedName>
    <definedName name="ID_125817267" localSheetId="0">'0503721'!$H$104</definedName>
    <definedName name="ID_125817268" localSheetId="0">'0503721'!$H$152</definedName>
    <definedName name="ID_125817269" localSheetId="0">'0503721'!$G$109</definedName>
    <definedName name="ID_125817270" localSheetId="0">'0503721'!$H$153</definedName>
    <definedName name="ID_125817271" localSheetId="0">'0503721'!$E$156</definedName>
    <definedName name="ID_125817274" localSheetId="0">'0503721'!$E$98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'0503721'!$H$93</definedName>
    <definedName name="ID_125817281" localSheetId="0">'0503721'!$C$27</definedName>
    <definedName name="ID_125817282" localSheetId="0">'0503721'!$D$27</definedName>
    <definedName name="ID_125817286" localSheetId="0">'0503721'!$G$65</definedName>
    <definedName name="ID_125817289" localSheetId="0">'0503721'!$C$99</definedName>
    <definedName name="ID_125817290" localSheetId="0">'0503721'!$D$99</definedName>
    <definedName name="ID_125817291" localSheetId="0">'0503721'!$C$139</definedName>
    <definedName name="ID_125817293" localSheetId="0">'0503721'!$E$33</definedName>
    <definedName name="ID_125817295" localSheetId="0">'0503721'!$G$126</definedName>
    <definedName name="ID_125817298" localSheetId="0">'0503721'!$G$59</definedName>
    <definedName name="ID_125817300" localSheetId="0">'0503721'!$D$59</definedName>
    <definedName name="ID_125817301" localSheetId="0">'0503721'!$C$140</definedName>
    <definedName name="ID_125817302" localSheetId="0">'0503721'!$D$140</definedName>
    <definedName name="ID_125817308" localSheetId="0">'0503721'!$F$91</definedName>
    <definedName name="ID_125817309" localSheetId="0">'0503721'!$F$68</definedName>
    <definedName name="ID_125817310" localSheetId="0">'0503721'!$F$140</definedName>
    <definedName name="ID_125817311" localSheetId="0">'0503721'!$G$94</definedName>
    <definedName name="ID_125817312" localSheetId="0">'0503721'!$C$71</definedName>
    <definedName name="ID_125817494" localSheetId="0">'0503721'!$G$45</definedName>
    <definedName name="ID_125817495" localSheetId="0">'0503721'!$H$45</definedName>
    <definedName name="ID_125817504" localSheetId="0">'0503721'!$G$49</definedName>
    <definedName name="ID_125817509" localSheetId="0">'0503721'!$E$138</definedName>
    <definedName name="ID_125817510" localSheetId="0">'0503721'!$D$159</definedName>
    <definedName name="ID_125817511" localSheetId="0">'0503721'!$F$45</definedName>
    <definedName name="ID_125817558" localSheetId="0">'0503721'!$E$97</definedName>
    <definedName name="ID_125817665" localSheetId="0">'0503721'!$C$49</definedName>
    <definedName name="ID_125817678" localSheetId="0">'0503721'!$D$49</definedName>
    <definedName name="ID_125817680" localSheetId="0">'0503721'!$G$154</definedName>
    <definedName name="ID_125817681" localSheetId="0">'0503721'!$H$157</definedName>
    <definedName name="ID_125817682" localSheetId="0">'0503721'!$F$110</definedName>
    <definedName name="ID_125817683" localSheetId="0">'0503721'!$H$113</definedName>
    <definedName name="ID_125817684" localSheetId="0">'0503721'!$D$90</definedName>
    <definedName name="ID_125817686" localSheetId="0">'0503721'!$D$151</definedName>
    <definedName name="ID_125817687" localSheetId="0">'0503721'!$C$154</definedName>
    <definedName name="ID_125817688" localSheetId="0">'0503721'!$C$157</definedName>
    <definedName name="ID_125817689" localSheetId="0">'0503721'!$D$152</definedName>
    <definedName name="ID_125817690" localSheetId="0">'0503721'!$C$158</definedName>
    <definedName name="ID_125817691" localSheetId="0">'0503721'!$E$152</definedName>
    <definedName name="ID_125817692" localSheetId="0">'0503721'!$F$152</definedName>
    <definedName name="ID_125817693" localSheetId="0">'0503721'!$D$97</definedName>
    <definedName name="ID_125817694" localSheetId="0">'0503721'!$C$100</definedName>
    <definedName name="ID_125817695" localSheetId="0">'0503721'!$D$107</definedName>
    <definedName name="ID_125817696" localSheetId="0">'0503721'!$H$99</definedName>
    <definedName name="ID_125817697" localSheetId="0">'0503721'!$D$113</definedName>
    <definedName name="ID_125817699" localSheetId="0">'0503721'!$H$17</definedName>
    <definedName name="ID_125817700" localSheetId="0">'0503721'!$F$18</definedName>
    <definedName name="ID_125817701" localSheetId="0">'0503721'!$F$98</definedName>
    <definedName name="ID_125817702" localSheetId="0">'0503721'!$H$98</definedName>
    <definedName name="ID_125817703" localSheetId="0">'0503721'!$G$101</definedName>
    <definedName name="ID_125817704" localSheetId="0">'0503721'!$G$108</definedName>
    <definedName name="ID_125817705" localSheetId="0">'0503721'!$F$93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'0503721'!$C$130</definedName>
    <definedName name="ID_125817713" localSheetId="0">'0503721'!$D$130</definedName>
    <definedName name="ID_125817714" localSheetId="0">'0503721'!$F$125</definedName>
    <definedName name="ID_125817715" localSheetId="0">'0503721'!$D$96</definedName>
    <definedName name="ID_125817719" localSheetId="0">'0503721'!$E$125</definedName>
    <definedName name="ID_125817721" localSheetId="0">'0503721'!$F$33</definedName>
    <definedName name="ID_125817727" localSheetId="0">'0503721'!$H$62</definedName>
    <definedName name="ID_125817731" localSheetId="0">'0503721'!$C$42</definedName>
    <definedName name="ID_125817733" localSheetId="0">'0503721'!$G$68</definedName>
    <definedName name="ID_125817734" localSheetId="0">'0503721'!$H$71</definedName>
    <definedName name="ID_125817735" localSheetId="0">'0503721'!$E$75</definedName>
    <definedName name="ID_125817736" localSheetId="0">'0503721'!$C$65</definedName>
    <definedName name="ID_125817737" localSheetId="0">'0503721'!$F$143</definedName>
    <definedName name="ID_125817738" localSheetId="0">'0503721'!$F$94</definedName>
    <definedName name="ID_125817739" localSheetId="0">'0503721'!$H$94</definedName>
    <definedName name="ID_125817747" localSheetId="0">'0503721'!$F$132</definedName>
    <definedName name="ID_125817748" localSheetId="0">'0503721'!$G$132</definedName>
    <definedName name="ID_125817749" localSheetId="0">'0503721'!$H$132</definedName>
    <definedName name="ID_125817751" localSheetId="0">'0503721'!$D$89</definedName>
    <definedName name="ID_125817752" localSheetId="0">'0503721'!$E$89</definedName>
    <definedName name="ID_125817754" localSheetId="0">'0503721'!$C$48</definedName>
    <definedName name="ID_125817755" localSheetId="0">'0503721'!$D$48</definedName>
    <definedName name="ID_125817756" localSheetId="0">'0503721'!$E$45</definedName>
    <definedName name="ID_125817759" localSheetId="0">'0503721'!$C$153</definedName>
    <definedName name="ID_125817760" localSheetId="0">'0503721'!$C$159</definedName>
    <definedName name="ID_125817761" localSheetId="0">'0503721'!$F$150</definedName>
    <definedName name="ID_125817762" localSheetId="0">'0503721'!$E$90</definedName>
    <definedName name="ID_125817763" localSheetId="0">'0503721'!$F$90</definedName>
    <definedName name="ID_125817764" localSheetId="0">'0503721'!$F$97</definedName>
    <definedName name="ID_125817765" localSheetId="0">'0503721'!$E$151</definedName>
    <definedName name="ID_125817766" localSheetId="0">'0503721'!$G$151</definedName>
    <definedName name="ID_125817767" localSheetId="0">'0503721'!$C$150</definedName>
    <definedName name="ID_125817769" localSheetId="0">'0503721'!$H$107</definedName>
    <definedName name="ID_125817770" localSheetId="0">'0503721'!$G$110</definedName>
    <definedName name="ID_125817772" localSheetId="0">'0503721'!$C$90</definedName>
    <definedName name="ID_125817773" localSheetId="0">'0503721'!$D$150</definedName>
    <definedName name="ID_125817774" localSheetId="0">'0503721'!$C$151</definedName>
    <definedName name="ID_125817775" localSheetId="0">'0503721'!$D$157</definedName>
    <definedName name="ID_125817776" localSheetId="0">'0503721'!$C$113</definedName>
    <definedName name="ID_125817777" localSheetId="0">'0503721'!$G$155</definedName>
    <definedName name="ID_125817778" localSheetId="0">'0503721'!$H$155</definedName>
    <definedName name="ID_125817779" localSheetId="0">'0503721'!$E$158</definedName>
    <definedName name="ID_125817780" localSheetId="0">'0503721'!$F$158</definedName>
    <definedName name="ID_125817781" localSheetId="0">'0503721'!$E$153</definedName>
    <definedName name="ID_125817782" localSheetId="0">'0503721'!$F$92</definedName>
    <definedName name="ID_125817783" localSheetId="0">'0503721'!$G$95</definedName>
    <definedName name="ID_125817784" localSheetId="0">'0503721'!$G$18</definedName>
    <definedName name="ID_125817785" localSheetId="0">'0503721'!$E$108</definedName>
    <definedName name="ID_125817786" localSheetId="0">'0503721'!$H$65</definedName>
    <definedName name="ID_125817787" localSheetId="0">'0503721'!$E$68</definedName>
    <definedName name="ID_125817788" localSheetId="0">'0503721'!$C$21</definedName>
    <definedName name="ID_125817789" localSheetId="0">'0503721'!$D$21</definedName>
    <definedName name="ID_125817791" localSheetId="0">'0503721'!$D$142</definedName>
    <definedName name="ID_125817794" localSheetId="0">'0503721'!$H$126</definedName>
    <definedName name="ID_125817795" localSheetId="0">'0503721'!$C$132</definedName>
    <definedName name="ID_125817803" localSheetId="0">'0503721'!$C$59</definedName>
    <definedName name="ID_125817805" localSheetId="0">'0503721'!$F$139</definedName>
    <definedName name="ID_125817808" localSheetId="0">'0503721'!$C$62</definedName>
    <definedName name="ID_125817810" localSheetId="0">'0503721'!$E$62</definedName>
    <definedName name="ID_125817812" localSheetId="0">'0503721'!$G$137</definedName>
    <definedName name="ID_125817813" localSheetId="0">'0503721'!$G$143</definedName>
    <definedName name="ID_125817814" localSheetId="0">'0503721'!$G$91</definedName>
    <definedName name="ID_125817815" localSheetId="0">'0503721'!$E$94</definedName>
    <definedName name="ID_125817818" localSheetId="0">'0503721'!$D$75</definedName>
    <definedName name="ID_125817820" localSheetId="0">'0503721'!$D$137</definedName>
    <definedName name="ID_125817821" localSheetId="0">'0503721'!$C$141</definedName>
    <definedName name="ID_125817829" localSheetId="0">'0503721'!$D$88</definedName>
    <definedName name="ID_125817830" localSheetId="0">'0503721'!$F$48</definedName>
    <definedName name="ID_125817831" localSheetId="0">'0503721'!$E$49</definedName>
    <definedName name="ID_125817832" localSheetId="0">'0503721'!$G$159</definedName>
    <definedName name="ID_125817833" localSheetId="0">'0503721'!$C$89</definedName>
    <definedName name="ID_125817834" localSheetId="0">'0503721'!$E$87</definedName>
    <definedName name="ID_125817836" localSheetId="0">'0503721'!$H$144</definedName>
    <definedName name="ID_125817837" localSheetId="0">'0503721'!$H$89</definedName>
    <definedName name="ID_125817838" localSheetId="0">'0503721'!$G$90</definedName>
    <definedName name="ID_125817839" localSheetId="0">'0503721'!$F$100</definedName>
    <definedName name="ID_125817844" localSheetId="0">'0503721'!$F$154</definedName>
    <definedName name="ID_125817845" localSheetId="0">'0503721'!$H$154</definedName>
    <definedName name="ID_125817847" localSheetId="0">'0503721'!$C$91</definedName>
    <definedName name="ID_125817848" localSheetId="0">'0503721'!$C$110</definedName>
    <definedName name="ID_125817849" localSheetId="0">'0503721'!$E$104</definedName>
    <definedName name="ID_125817850" localSheetId="0">'0503721'!$G$158</definedName>
    <definedName name="ID_125817851" localSheetId="0">'0503721'!$H$158</definedName>
    <definedName name="ID_125817852" localSheetId="0">'0503721'!$C$93</definedName>
    <definedName name="ID_125817853" localSheetId="0">'0503721'!$C$92</definedName>
    <definedName name="ID_125817854" localSheetId="0">'0503721'!$D$101</definedName>
    <definedName name="ID_125817857" localSheetId="0">'0503721'!$D$108</definedName>
    <definedName name="ID_125817858" localSheetId="0">'0503721'!$F$95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'0503721'!$G$98</definedName>
    <definedName name="ID_125817864" localSheetId="0">'0503721'!$H$108</definedName>
    <definedName name="ID_125817865" localSheetId="0">'0503721'!$D$18</definedName>
    <definedName name="ID_125817868" localSheetId="0">'0503721'!$E$65</definedName>
    <definedName name="ID_125817869" localSheetId="0">'0503721'!$H$96</definedName>
    <definedName name="ID_125817870" localSheetId="0">'0503721'!$F$99</definedName>
    <definedName name="ID_125817871" localSheetId="0">'0503721'!$C$24</definedName>
    <definedName name="ID_125817875" localSheetId="0">'0503721'!$D$104</definedName>
    <definedName name="ID_125817876" localSheetId="0">'0503721'!$C$109</definedName>
    <definedName name="ID_125817877" localSheetId="0">'0503721'!$D$136</definedName>
    <definedName name="ID_125817878" localSheetId="0">'0503721'!$G$33</definedName>
    <definedName name="ID_125817881" localSheetId="0">'0503721'!$F$130</definedName>
    <definedName name="ID_125817882" localSheetId="0">'0503721'!$E$136</definedName>
    <definedName name="ID_125817883" localSheetId="0">'0503721'!$G$136</definedName>
    <definedName name="ID_125817884" localSheetId="0">'0503721'!$C$143</definedName>
    <definedName name="ID_125817889" localSheetId="0">'0503721'!$H$142</definedName>
    <definedName name="ID_125817891" localSheetId="0">'0503721'!$F$71</definedName>
    <definedName name="ID_125817892" localSheetId="0">'0503721'!$H$75</definedName>
    <definedName name="ID_125817893" localSheetId="0">'0503721'!$H$91</definedName>
    <definedName name="ID_125817894" localSheetId="0">'0503721'!$C$131</definedName>
    <definedName name="ID_125817895" localSheetId="0">'0503721'!$D$141</definedName>
    <definedName name="ID_125817902" localSheetId="0">'0503721'!$H$48</definedName>
    <definedName name="ID_125817903" localSheetId="0">'0503721'!$F$159</definedName>
    <definedName name="ID_125817904" localSheetId="0">'0503721'!$E$88</definedName>
    <definedName name="ID_125817905" localSheetId="0">'0503721'!$D$45</definedName>
    <definedName name="ID_125817906" localSheetId="0">'0503721'!$H$159</definedName>
    <definedName name="ID_125817907" localSheetId="0">'0503721'!$D$156</definedName>
    <definedName name="ID_125817908" localSheetId="0">'0503721'!$F$144</definedName>
    <definedName name="ID_125817909" localSheetId="0">'0503721'!$H$150</definedName>
    <definedName name="ID_125817910" localSheetId="0">'0503721'!$E$100</definedName>
    <definedName name="ID_125817911" localSheetId="0">'0503721'!$H$100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'0503721'!$E$83</definedName>
    <definedName name="ID_13173929267" localSheetId="0">'0503721'!$F$83</definedName>
    <definedName name="ID_13173929268" localSheetId="0">'0503721'!$G$83</definedName>
    <definedName name="ID_13173929269" localSheetId="0">'0503721'!$H$83</definedName>
    <definedName name="ID_13173929270" localSheetId="0">'0503721'!$C$83</definedName>
    <definedName name="ID_13173929271" localSheetId="0">'0503721'!$D$83</definedName>
    <definedName name="ID_13173929272" localSheetId="0">'0503721'!$B$83</definedName>
    <definedName name="ID_13173929273" localSheetId="0">'0503721'!$E$119</definedName>
    <definedName name="ID_13173929274" localSheetId="0">'0503721'!$F$119</definedName>
    <definedName name="ID_13173929275" localSheetId="0">'0503721'!$G$119</definedName>
    <definedName name="ID_13173929276" localSheetId="0">'0503721'!$H$119</definedName>
    <definedName name="ID_13173929277" localSheetId="0">'0503721'!$C$119</definedName>
    <definedName name="ID_13173929278" localSheetId="0">'0503721'!$D$119</definedName>
    <definedName name="ID_13173929279" localSheetId="0">'0503721'!$B$119</definedName>
    <definedName name="ID_13173929280" localSheetId="0">'0503721'!$E$120</definedName>
    <definedName name="ID_13173929281" localSheetId="0">'0503721'!$F$120</definedName>
    <definedName name="ID_13173929282" localSheetId="0">'0503721'!$G$120</definedName>
    <definedName name="ID_13173929283" localSheetId="0">'0503721'!$H$120</definedName>
    <definedName name="ID_13173929284" localSheetId="0">'0503721'!$C$120</definedName>
    <definedName name="ID_13173929285" localSheetId="0">'0503721'!$D$120</definedName>
    <definedName name="ID_13173929286" localSheetId="0">'0503721'!$B$120</definedName>
    <definedName name="ID_13173929287" localSheetId="0">'0503721'!$C$133</definedName>
    <definedName name="ID_13173929288" localSheetId="0">'0503721'!$D$133</definedName>
    <definedName name="ID_13173929289" localSheetId="0">'0503721'!$E$133</definedName>
    <definedName name="ID_13173929290" localSheetId="0">'0503721'!$F$133</definedName>
    <definedName name="ID_13173929291" localSheetId="0">'0503721'!$G$133</definedName>
    <definedName name="ID_13173929292" localSheetId="0">'0503721'!$H$133</definedName>
    <definedName name="ID_13173929293" localSheetId="0">'0503721'!$B$133</definedName>
    <definedName name="ID_13173929294" localSheetId="0">'0503721'!$C$134</definedName>
    <definedName name="ID_13173929295" localSheetId="0">'0503721'!$D$134</definedName>
    <definedName name="ID_13173929296" localSheetId="0">'0503721'!$E$134</definedName>
    <definedName name="ID_13173929297" localSheetId="0">'0503721'!$F$134</definedName>
    <definedName name="ID_13173929298" localSheetId="0">'0503721'!$G$134</definedName>
    <definedName name="ID_13173929299" localSheetId="0">'0503721'!$H$134</definedName>
    <definedName name="ID_13173929300" localSheetId="0">'0503721'!$B$134</definedName>
    <definedName name="ID_13173929301" localSheetId="0">'0503721'!$C$135</definedName>
    <definedName name="ID_13173929302" localSheetId="0">'0503721'!$D$135</definedName>
    <definedName name="ID_13173929303" localSheetId="0">'0503721'!$E$135</definedName>
    <definedName name="ID_13173929304" localSheetId="0">'0503721'!$F$135</definedName>
    <definedName name="ID_13173929305" localSheetId="0">'0503721'!$G$135</definedName>
    <definedName name="ID_13173929306" localSheetId="0">'0503721'!$H$135</definedName>
    <definedName name="ID_13173929307" localSheetId="0">'0503721'!$B$135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'0503721'!$H$163</definedName>
    <definedName name="ID_277869" localSheetId="0">'0503721'!$C$163</definedName>
    <definedName name="ID_277871" localSheetId="0">'0503721'!$D$4</definedName>
    <definedName name="ID_28723876515" localSheetId="0">'0503721'!$B$121</definedName>
    <definedName name="ID_28723876726" localSheetId="0">'0503721'!$C$121</definedName>
    <definedName name="ID_28723876898" localSheetId="0">'0503721'!$D$121</definedName>
    <definedName name="ID_28723877045" localSheetId="0">'0503721'!$E$121</definedName>
    <definedName name="ID_28723877494" localSheetId="0">'0503721'!$F$121</definedName>
    <definedName name="ID_28723877618" localSheetId="0">'0503721'!$G$121</definedName>
    <definedName name="ID_28723877720" localSheetId="0">'0503721'!$H$121</definedName>
    <definedName name="ID_28723877818" localSheetId="0">'0503721'!$B$122</definedName>
    <definedName name="ID_28723877956" localSheetId="0">'0503721'!$C$122</definedName>
    <definedName name="ID_28723877995" localSheetId="0">'0503721'!$D$122</definedName>
    <definedName name="ID_28723878031" localSheetId="0">'0503721'!$E$122</definedName>
    <definedName name="ID_28723878099" localSheetId="0">'0503721'!$F$122</definedName>
    <definedName name="ID_28723878317" localSheetId="0">'0503721'!$G$122</definedName>
    <definedName name="ID_28723878488" localSheetId="0">'0503721'!$H$122</definedName>
    <definedName name="ID_28723878982" localSheetId="0">'0503721'!$B$123</definedName>
    <definedName name="ID_28723879246" localSheetId="0">'0503721'!$C$123</definedName>
    <definedName name="ID_28723879442" localSheetId="0">'0503721'!$D$123</definedName>
    <definedName name="ID_28723879678" localSheetId="0">'0503721'!$E$123</definedName>
    <definedName name="ID_28723879967" localSheetId="0">'0503721'!$F$123</definedName>
    <definedName name="ID_28723880230" localSheetId="0">'0503721'!$G$123</definedName>
    <definedName name="ID_28723880467" localSheetId="0">'0503721'!$H$123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'0503721'!$B$93</definedName>
    <definedName name="ID_584830880" localSheetId="0">'0503721'!$B$96</definedName>
    <definedName name="ID_584830881" localSheetId="0">'0503721'!$B$99</definedName>
    <definedName name="ID_584830882" localSheetId="0">'0503721'!$B$104</definedName>
    <definedName name="ID_584830883" localSheetId="0">'0503721'!$B$109</definedName>
    <definedName name="ID_584830884" localSheetId="0">'0503721'!$B$125</definedName>
    <definedName name="ID_584830885" localSheetId="0">'0503721'!$B$126</definedName>
    <definedName name="ID_584830886" localSheetId="0">'0503721'!$B$130</definedName>
    <definedName name="ID_584830887" localSheetId="0">'0503721'!$B$136</definedName>
    <definedName name="ID_584830888" localSheetId="0">'0503721'!$B$139</definedName>
    <definedName name="ID_584830889" localSheetId="0">'0503721'!$B$142</definedName>
    <definedName name="ID_584830892" localSheetId="0">'0503721'!$B$131</definedName>
    <definedName name="ID_584830893" localSheetId="0">'0503721'!$B$137</definedName>
    <definedName name="ID_584830894" localSheetId="0">'0503721'!$B$140</definedName>
    <definedName name="ID_584830895" localSheetId="0">'0503721'!$B$143</definedName>
    <definedName name="ID_584830898" localSheetId="0">'0503721'!$B$132</definedName>
    <definedName name="ID_584830899" localSheetId="0">'0503721'!$B$138</definedName>
    <definedName name="ID_584830900" localSheetId="0">'0503721'!$B$141</definedName>
    <definedName name="ID_584830901" localSheetId="0">'0503721'!$B$144</definedName>
    <definedName name="ID_584830902" localSheetId="0">'0503721'!$B$150</definedName>
    <definedName name="ID_584830903" localSheetId="0">'0503721'!$B$151</definedName>
    <definedName name="ID_584830904" localSheetId="0">'0503721'!$B$154</definedName>
    <definedName name="ID_584830905" localSheetId="0">'0503721'!$B$157</definedName>
    <definedName name="ID_584830906" localSheetId="0">'0503721'!$B$152</definedName>
    <definedName name="ID_584830907" localSheetId="0">'0503721'!$B$155</definedName>
    <definedName name="ID_584830908" localSheetId="0">'0503721'!$B$158</definedName>
    <definedName name="ID_584830909" localSheetId="0">'0503721'!$B$153</definedName>
    <definedName name="ID_584830910" localSheetId="0">'0503721'!$B$156</definedName>
    <definedName name="ID_584830911" localSheetId="0">'0503721'!$B$159</definedName>
    <definedName name="ID_584830914" localSheetId="0">'0503721'!$B$49</definedName>
    <definedName name="ID_584830918" localSheetId="0">'0503721'!$B$53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'0503721'!$B$48</definedName>
    <definedName name="ID_584830943" localSheetId="0">'0503721'!$B$59</definedName>
    <definedName name="ID_584830946" localSheetId="0">'0503721'!$B$62</definedName>
    <definedName name="ID_584830949" localSheetId="0">'0503721'!$B$65</definedName>
    <definedName name="ID_584830950" localSheetId="0">'0503721'!$B$68</definedName>
    <definedName name="ID_584830951" localSheetId="0">'0503721'!$B$71</definedName>
    <definedName name="ID_584830952" localSheetId="0">'0503721'!$B$75</definedName>
    <definedName name="ID_584830961" localSheetId="0">'0503721'!$B$87</definedName>
    <definedName name="ID_584830962" localSheetId="0">'0503721'!$B$88</definedName>
    <definedName name="ID_584830963" localSheetId="0">'0503721'!$B$89</definedName>
    <definedName name="ID_584830964" localSheetId="0">'0503721'!$B$90</definedName>
    <definedName name="ID_584830965" localSheetId="0">'0503721'!$B$91</definedName>
    <definedName name="ID_584830966" localSheetId="0">'0503721'!$B$94</definedName>
    <definedName name="ID_584830967" localSheetId="0">'0503721'!$B$97</definedName>
    <definedName name="ID_584830968" localSheetId="0">'0503721'!$B$100</definedName>
    <definedName name="ID_584830969" localSheetId="0">'0503721'!$B$107</definedName>
    <definedName name="ID_584830970" localSheetId="0">'0503721'!$B$110</definedName>
    <definedName name="ID_584830971" localSheetId="0">'0503721'!$B$113</definedName>
    <definedName name="ID_584830972" localSheetId="0">'0503721'!$B$92</definedName>
    <definedName name="ID_584830973" localSheetId="0">'0503721'!$B$95</definedName>
    <definedName name="ID_584830974" localSheetId="0">'0503721'!$B$98</definedName>
    <definedName name="ID_584830975" localSheetId="0">'0503721'!$B$101</definedName>
    <definedName name="ID_584830976" localSheetId="0">'0503721'!$B$108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'0503721'!$C$128</definedName>
    <definedName name="ID_9481251755" localSheetId="0">'0503721'!$D$127</definedName>
    <definedName name="ID_9481251756" localSheetId="0">'0503721'!$H$127</definedName>
    <definedName name="ID_9481251757" localSheetId="0">'0503721'!$E$112</definedName>
    <definedName name="ID_9481251758" localSheetId="0">'0503721'!$F$111</definedName>
    <definedName name="ID_9481251759" localSheetId="0">'0503721'!$C$129</definedName>
    <definedName name="ID_9481251760" localSheetId="0">'0503721'!$H$129</definedName>
    <definedName name="ID_9481251761" localSheetId="0">'0503721'!$G$160</definedName>
    <definedName name="ID_9481251762" localSheetId="0">'0503721'!$H$160</definedName>
    <definedName name="ID_9481251763" localSheetId="0">'0503721'!$D$161</definedName>
    <definedName name="ID_9481251765" localSheetId="0">'0503721'!$F$124</definedName>
    <definedName name="ID_9481251768" localSheetId="0">'0503721'!$C$111</definedName>
    <definedName name="ID_9481251769" localSheetId="0">'0503721'!$D$112</definedName>
    <definedName name="ID_9481251770" localSheetId="0">'0503721'!$G$111</definedName>
    <definedName name="ID_9481251773" localSheetId="0">'0503721'!$F$128</definedName>
    <definedName name="ID_9481251774" localSheetId="0">'0503721'!$C$161</definedName>
    <definedName name="ID_9481251775" localSheetId="0">'0503721'!$F$161</definedName>
    <definedName name="ID_9481251776" localSheetId="0">'0503721'!$B$127</definedName>
    <definedName name="ID_9481251777" localSheetId="0">'0503721'!$B$129</definedName>
    <definedName name="ID_9481251779" localSheetId="0">'0503721'!$D$128</definedName>
    <definedName name="ID_9481251780" localSheetId="0">'0503721'!$H$124</definedName>
    <definedName name="ID_9481251781" localSheetId="0">'0503721'!$E$127</definedName>
    <definedName name="ID_9481251783" localSheetId="0">'0503721'!$E$111</definedName>
    <definedName name="ID_9481251784" localSheetId="0">'0503721'!$E$161</definedName>
    <definedName name="ID_9481251785" localSheetId="0">'0503721'!$B$128</definedName>
    <definedName name="ID_9481251788" localSheetId="0">'0503721'!$G$124</definedName>
    <definedName name="ID_9481251790" localSheetId="0">'0503721'!$D$111</definedName>
    <definedName name="ID_9481251791" localSheetId="0">'0503721'!$F$112</definedName>
    <definedName name="ID_9481251792" localSheetId="0">'0503721'!$C$124</definedName>
    <definedName name="ID_9481251793" localSheetId="0">'0503721'!$H$128</definedName>
    <definedName name="ID_9481251794" localSheetId="0">'0503721'!$D$129</definedName>
    <definedName name="ID_9481251795" localSheetId="0">'0503721'!$F$129</definedName>
    <definedName name="ID_9481251796" localSheetId="0">'0503721'!$E$160</definedName>
    <definedName name="ID_9481251797" localSheetId="0">'0503721'!$G$161</definedName>
    <definedName name="ID_9481251798" localSheetId="0">'0503721'!$B$161</definedName>
    <definedName name="ID_9481251800" localSheetId="0">'0503721'!$E$124</definedName>
    <definedName name="ID_9481251801" localSheetId="0">'0503721'!$G$127</definedName>
    <definedName name="ID_9481251802" localSheetId="0">'0503721'!$D$124</definedName>
    <definedName name="ID_9481251803" localSheetId="0">'0503721'!$B$124</definedName>
    <definedName name="ID_9481251804" localSheetId="0">'0503721'!$C$127</definedName>
    <definedName name="ID_9481251805" localSheetId="0">'0503721'!$F$127</definedName>
    <definedName name="ID_9481251806" localSheetId="0">'0503721'!$C$112</definedName>
    <definedName name="ID_9481251807" localSheetId="0">'0503721'!$E$129</definedName>
    <definedName name="ID_9481251808" localSheetId="0">'0503721'!$G$129</definedName>
    <definedName name="ID_9481251809" localSheetId="0">'0503721'!$D$160</definedName>
    <definedName name="ID_9481251810" localSheetId="0">'0503721'!$F$160</definedName>
    <definedName name="ID_9481251811" localSheetId="0">'0503721'!$B$112</definedName>
    <definedName name="ID_9481251812" localSheetId="0">'0503721'!$B$160</definedName>
    <definedName name="ID_9481251813" localSheetId="0">'0503721'!$H$161</definedName>
    <definedName name="ID_9481251814" localSheetId="0">'0503721'!$G$112</definedName>
    <definedName name="ID_9481251815" localSheetId="0">'0503721'!$H$112</definedName>
    <definedName name="ID_9481251816" localSheetId="0">'0503721'!$E$128</definedName>
    <definedName name="ID_9481251817" localSheetId="0">'0503721'!$G$128</definedName>
    <definedName name="ID_9481251818" localSheetId="0">'0503721'!$H$111</definedName>
    <definedName name="ID_9481251819" localSheetId="0">'0503721'!$C$160</definedName>
    <definedName name="ID_9481251820" localSheetId="0">'0503721'!$B$111</definedName>
    <definedName name="T_30200296417" localSheetId="0">'0503721'!$B$60:$J$60</definedName>
    <definedName name="T_30200296427" localSheetId="0">'0503721'!$B$66:$J$66</definedName>
    <definedName name="T_30200296437" localSheetId="0">'0503721'!$B$34:$J$35</definedName>
    <definedName name="T_30200296447" localSheetId="0">'0503721'!$B$43:$J$43</definedName>
    <definedName name="T_30200296457" localSheetId="0">'0503721'!$B$84:$J$85</definedName>
    <definedName name="T_30200296467" localSheetId="0">'0503721'!$B$19:$J$19</definedName>
    <definedName name="T_30200296477" localSheetId="0">'0503721'!$B$25:$J$25</definedName>
    <definedName name="T_30200296487" localSheetId="0">'0503721'!$C$178:$H$187</definedName>
    <definedName name="T_30200296497" localSheetId="0">'0503721'!$B$28:$J$28</definedName>
    <definedName name="T_30200296507" localSheetId="0">'0503721'!$B$50:$J$51</definedName>
    <definedName name="T_30200296517" localSheetId="0">'0503721'!$B$72:$J$73</definedName>
    <definedName name="T_30200296527" localSheetId="0">'0503721'!$B$22:$J$22</definedName>
    <definedName name="T_30200296537" localSheetId="0">'0503721'!$B$105:$J$105</definedName>
    <definedName name="T_30200296547" localSheetId="0">'0503721'!$B$54:$J$57</definedName>
    <definedName name="T_30200296557" localSheetId="0">'0503721'!$B$31:$J$31</definedName>
    <definedName name="T_30200296567" localSheetId="0">'0503721'!$B$63:$J$63</definedName>
    <definedName name="T_30200296577" localSheetId="0">'0503721'!$B$69:$J$69</definedName>
    <definedName name="T_30200296587" localSheetId="0">'0503721'!$B$46:$J$46</definedName>
    <definedName name="T_30200296597" localSheetId="0">'0503721'!$B$76:$J$76</definedName>
    <definedName name="T_30200296607" localSheetId="0">'0503721'!$B$102:$J$102</definedName>
    <definedName name="TR_30200296417" localSheetId="0">'0503721'!$B$60:$J$60</definedName>
    <definedName name="TR_30200296427" localSheetId="0">'0503721'!$B$66:$J$66</definedName>
    <definedName name="TR_30200296437_2362016364" localSheetId="0">'0503721'!$B$34:$J$34</definedName>
    <definedName name="TR_30200296437_2362016365" localSheetId="0">'0503721'!$B$35:$J$35</definedName>
    <definedName name="TR_30200296447" localSheetId="0">'0503721'!$B$43:$J$43</definedName>
    <definedName name="TR_30200296457_2362016398" localSheetId="0">'0503721'!$B$84:$J$84</definedName>
    <definedName name="TR_30200296457_2362016399" localSheetId="0">'0503721'!$B$85:$J$85</definedName>
    <definedName name="TR_30200296467" localSheetId="0">'0503721'!$B$19:$J$19</definedName>
    <definedName name="TR_30200296477" localSheetId="0">'0503721'!$B$25:$J$25</definedName>
    <definedName name="TR_30200296487" localSheetId="0">'0503721'!$C$178:$H$187</definedName>
    <definedName name="TR_30200296497_2362016358" localSheetId="0">'0503721'!$B$28:$J$28</definedName>
    <definedName name="TR_30200296507_2362016368" localSheetId="0">'0503721'!$B$50:$J$50</definedName>
    <definedName name="TR_30200296507_2362016369" localSheetId="0">'0503721'!$B$51:$J$51</definedName>
    <definedName name="TR_30200296517_2362016386" localSheetId="0">'0503721'!$B$72:$J$72</definedName>
    <definedName name="TR_30200296517_2362016387" localSheetId="0">'0503721'!$B$73:$J$73</definedName>
    <definedName name="TR_30200296527_2362016346" localSheetId="0">'0503721'!$B$22:$J$22</definedName>
    <definedName name="TR_30200296537" localSheetId="0">'0503721'!$B$105:$J$105</definedName>
    <definedName name="TR_30200296547_2362016370" localSheetId="0">'0503721'!$B$54:$J$54</definedName>
    <definedName name="TR_30200296547_2362016371" localSheetId="0">'0503721'!$B$55:$J$55</definedName>
    <definedName name="TR_30200296547_2362016372" localSheetId="0">'0503721'!$B$56:$J$56</definedName>
    <definedName name="TR_30200296547_2362016373" localSheetId="0">'0503721'!$B$57:$J$57</definedName>
    <definedName name="TR_30200296557" localSheetId="0">'0503721'!$B$31:$J$31</definedName>
    <definedName name="TR_30200296567" localSheetId="0">'0503721'!$B$63:$J$63</definedName>
    <definedName name="TR_30200296577_2362016379" localSheetId="0">'0503721'!$B$69:$J$69</definedName>
    <definedName name="TR_30200296587_2362016367" localSheetId="0">'0503721'!$B$46:$J$46</definedName>
    <definedName name="TR_30200296597" localSheetId="0">'0503721'!$B$76:$J$76</definedName>
    <definedName name="TR_30200296607" localSheetId="0">'0503721'!$B$102:$J$102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1" i="2"/>
  <c r="H160"/>
  <c r="H159"/>
  <c r="H158"/>
  <c r="H157" s="1"/>
  <c r="G157"/>
  <c r="F157"/>
  <c r="E157"/>
  <c r="H156"/>
  <c r="H155"/>
  <c r="H154" s="1"/>
  <c r="G154"/>
  <c r="F154"/>
  <c r="E154"/>
  <c r="H153"/>
  <c r="H152"/>
  <c r="H151" s="1"/>
  <c r="H150" s="1"/>
  <c r="G151"/>
  <c r="F151"/>
  <c r="F150" s="1"/>
  <c r="E151"/>
  <c r="E150" s="1"/>
  <c r="G150"/>
  <c r="H144"/>
  <c r="H143"/>
  <c r="H142" s="1"/>
  <c r="G142"/>
  <c r="F142"/>
  <c r="E142"/>
  <c r="H141"/>
  <c r="H140"/>
  <c r="H139" s="1"/>
  <c r="G139"/>
  <c r="F139"/>
  <c r="E139"/>
  <c r="H138"/>
  <c r="H137"/>
  <c r="H136" s="1"/>
  <c r="G136"/>
  <c r="F136"/>
  <c r="E136"/>
  <c r="H135"/>
  <c r="H134"/>
  <c r="H133" s="1"/>
  <c r="G133"/>
  <c r="F133"/>
  <c r="E133"/>
  <c r="H132"/>
  <c r="H131"/>
  <c r="H130" s="1"/>
  <c r="G130"/>
  <c r="F130"/>
  <c r="E130"/>
  <c r="H129"/>
  <c r="H128"/>
  <c r="H127" s="1"/>
  <c r="G127"/>
  <c r="G126" s="1"/>
  <c r="G125" s="1"/>
  <c r="G87" s="1"/>
  <c r="F127"/>
  <c r="F126" s="1"/>
  <c r="F125" s="1"/>
  <c r="E127"/>
  <c r="E126"/>
  <c r="H124"/>
  <c r="H123"/>
  <c r="H122"/>
  <c r="H121" s="1"/>
  <c r="G121"/>
  <c r="F121"/>
  <c r="E121"/>
  <c r="H120"/>
  <c r="H119"/>
  <c r="H113" s="1"/>
  <c r="G113"/>
  <c r="F113"/>
  <c r="E113"/>
  <c r="H112"/>
  <c r="H111"/>
  <c r="H110" s="1"/>
  <c r="G110"/>
  <c r="F110"/>
  <c r="E110"/>
  <c r="H109"/>
  <c r="H108"/>
  <c r="H107" s="1"/>
  <c r="G107"/>
  <c r="F107"/>
  <c r="E107"/>
  <c r="H105"/>
  <c r="H104"/>
  <c r="H102"/>
  <c r="H101"/>
  <c r="H100" s="1"/>
  <c r="G100"/>
  <c r="F100"/>
  <c r="E100"/>
  <c r="H99"/>
  <c r="H98"/>
  <c r="H97" s="1"/>
  <c r="G97"/>
  <c r="F97"/>
  <c r="E97"/>
  <c r="H96"/>
  <c r="H95"/>
  <c r="H94" s="1"/>
  <c r="G94"/>
  <c r="F94"/>
  <c r="E94"/>
  <c r="H93"/>
  <c r="H92"/>
  <c r="H91" s="1"/>
  <c r="H90" s="1"/>
  <c r="G91"/>
  <c r="F91"/>
  <c r="F90" s="1"/>
  <c r="E91"/>
  <c r="E90" s="1"/>
  <c r="G90"/>
  <c r="H89"/>
  <c r="H85"/>
  <c r="H84"/>
  <c r="H83" s="1"/>
  <c r="G83"/>
  <c r="F83"/>
  <c r="E83"/>
  <c r="H76"/>
  <c r="H75" s="1"/>
  <c r="G75"/>
  <c r="F75"/>
  <c r="E75"/>
  <c r="H73"/>
  <c r="H72"/>
  <c r="H71" s="1"/>
  <c r="G71"/>
  <c r="F71"/>
  <c r="E71"/>
  <c r="H69"/>
  <c r="H68"/>
  <c r="G68"/>
  <c r="F68"/>
  <c r="E68"/>
  <c r="H66"/>
  <c r="H65" s="1"/>
  <c r="G65"/>
  <c r="F65"/>
  <c r="E65"/>
  <c r="H63"/>
  <c r="H62" s="1"/>
  <c r="G62"/>
  <c r="F62"/>
  <c r="E62"/>
  <c r="H60"/>
  <c r="H59"/>
  <c r="G59"/>
  <c r="F59"/>
  <c r="E59"/>
  <c r="H57"/>
  <c r="H56"/>
  <c r="H55"/>
  <c r="H54"/>
  <c r="H53" s="1"/>
  <c r="G53"/>
  <c r="F53"/>
  <c r="E53"/>
  <c r="H51"/>
  <c r="H50"/>
  <c r="H49" s="1"/>
  <c r="G49"/>
  <c r="G48" s="1"/>
  <c r="F49"/>
  <c r="F48" s="1"/>
  <c r="E49"/>
  <c r="E48"/>
  <c r="H46"/>
  <c r="H45" s="1"/>
  <c r="G45"/>
  <c r="F45"/>
  <c r="E45"/>
  <c r="H43"/>
  <c r="H42" s="1"/>
  <c r="G42"/>
  <c r="F42"/>
  <c r="E42"/>
  <c r="H35"/>
  <c r="H34"/>
  <c r="H33" s="1"/>
  <c r="G33"/>
  <c r="F33"/>
  <c r="E33"/>
  <c r="H31"/>
  <c r="H30"/>
  <c r="G30"/>
  <c r="F30"/>
  <c r="E30"/>
  <c r="H28"/>
  <c r="H27" s="1"/>
  <c r="G27"/>
  <c r="F27"/>
  <c r="E27"/>
  <c r="H25"/>
  <c r="H24" s="1"/>
  <c r="G24"/>
  <c r="F24"/>
  <c r="E24"/>
  <c r="H22"/>
  <c r="H21"/>
  <c r="G21"/>
  <c r="F21"/>
  <c r="E21"/>
  <c r="H19"/>
  <c r="H18" s="1"/>
  <c r="G18"/>
  <c r="G17" s="1"/>
  <c r="G88" s="1"/>
  <c r="F18"/>
  <c r="F17" s="1"/>
  <c r="F88" s="1"/>
  <c r="E18"/>
  <c r="E17"/>
  <c r="E88" s="1"/>
  <c r="H17" l="1"/>
  <c r="H48"/>
  <c r="H126"/>
  <c r="H125" s="1"/>
  <c r="H87" s="1"/>
  <c r="F87"/>
  <c r="E125"/>
  <c r="E87" s="1"/>
  <c r="H88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<sst xmlns="http://schemas.openxmlformats.org/spreadsheetml/2006/main" count="444" uniqueCount="322">
  <si>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</si>
  <si>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</si>
  <si>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</si>
  <si>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</si>
  <si>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</si>
  <si>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</si>
  <si>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</si>
  <si>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</si>
  <si>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</si>
  <si>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</si>
  <si>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</si>
  <si>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</si>
  <si>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</si>
  <si>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</si>
  <si>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</si>
  <si>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</si>
  <si>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</si>
  <si>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</si>
  <si>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</si>
  <si>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</si>
  <si>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</si>
  <si>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</si>
  <si>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</si>
  <si>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</si>
  <si>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</si>
  <si>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</si>
  <si>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</si>
  <si>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</si>
  <si>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</si>
  <si>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</si>
  <si>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</si>
  <si>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</si>
  <si>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</si>
  <si>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</si>
  <si>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</si>
  <si>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</si>
  <si>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</si>
  <si>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</si>
  <si>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</si>
  <si>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</si>
  <si>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</si>
  <si>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</si>
  <si>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</si>
  <si>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</si>
  <si>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</si>
  <si>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</si>
  <si>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</si>
  <si>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</si>
  <si>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</si>
  <si>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</si>
  <si>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</si>
  <si>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</si>
  <si>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</si>
  <si>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</si>
  <si>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</si>
  <si>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</si>
  <si>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</si>
  <si>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</si>
  <si>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</si>
  <si>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</si>
  <si>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</si>
  <si>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</si>
  <si>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</si>
  <si>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</si>
  <si>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</si>
  <si>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</si>
  <si>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</si>
  <si>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</si>
  <si>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</si>
  <si>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</si>
  <si>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</si>
  <si>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</si>
  <si>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</si>
  <si>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</si>
  <si>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</si>
  <si>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</si>
  <si>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</si>
  <si>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</si>
  <si>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</si>
  <si>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</si>
  <si>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</si>
  <si>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</si>
  <si>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</si>
  <si>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</si>
  <si>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</si>
  <si>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</si>
  <si>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</si>
  <si>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</si>
  <si>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</si>
  <si>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</si>
  <si>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</si>
  <si>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</si>
  <si>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</si>
  <si>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</si>
  <si>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</si>
  <si>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</si>
  <si>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</si>
  <si>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</si>
  <si>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</si>
  <si>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</si>
  <si>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</si>
  <si>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</si>
  <si>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</si>
  <si>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</si>
  <si>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</si>
  <si>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</si>
  <si>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</si>
  <si>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</si>
  <si>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</si>
  <si>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</si>
  <si>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</si>
  <si>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</si>
  <si>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</si>
  <si>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</si>
  <si>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</si>
  <si>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</si>
  <si>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</si>
  <si>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</si>
  <si>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</si>
  <si>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</si>
  <si>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</si>
  <si>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</si>
  <si>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</si>
  <si>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</si>
  <si>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</si>
  <si>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</si>
  <si>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</si>
  <si>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</si>
  <si>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</si>
  <si>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</si>
  <si>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</si>
  <si>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</si>
  <si>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</si>
  <si>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</si>
  <si>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</si>
  <si>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</si>
  <si>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</si>
  <si>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</si>
  <si>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</si>
  <si>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</si>
  <si>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</si>
  <si>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</si>
  <si>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</si>
  <si>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</si>
  <si>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</si>
  <si>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</si>
  <si>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</si>
  <si>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</si>
  <si>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</si>
  <si>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</si>
  <si>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</si>
  <si>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</si>
  <si>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</si>
  <si>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</si>
  <si>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</si>
  <si>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</si>
  <si>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</si>
  <si>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</si>
  <si>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</si>
  <si>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</si>
  <si>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</si>
  <si>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</si>
  <si>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</si>
  <si>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</si>
  <si>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</si>
  <si>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</si>
  <si>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</si>
  <si>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</si>
  <si>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</si>
  <si>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</si>
  <si>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</si>
  <si>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</si>
  <si>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</si>
  <si>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</si>
  <si>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</si>
  <si>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</si>
  <si>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</si>
  <si>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</si>
  <si>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</si>
  <si>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</si>
  <si>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</si>
  <si>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</si>
  <si>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</si>
  <si>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</si>
  <si>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</si>
  <si>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</si>
  <si>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</si>
  <si>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</si>
  <si>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</si>
  <si>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</si>
  <si>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</si>
  <si>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</si>
  <si>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</si>
  <si>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</si>
  <si>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</si>
  <si>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</si>
  <si>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</si>
  <si>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</si>
  <si>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</si>
  <si>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</si>
  <si>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</si>
  <si>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</si>
  <si>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</si>
  <si>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</si>
  <si>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</si>
  <si>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</si>
  <si>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</si>
  <si>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</si>
  <si>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</si>
  <si>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</si>
  <si>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</si>
  <si>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</si>
  <si>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</si>
  <si>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</si>
  <si>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</si>
  <si>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</si>
  <si>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</si>
  <si>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</si>
  <si>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</si>
  <si>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</si>
  <si>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</si>
  <si>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</si>
  <si>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</si>
  <si>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</si>
  <si>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</si>
  <si>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</si>
  <si>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</si>
  <si>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</si>
  <si>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</si>
  <si>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</si>
  <si>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</si>
  <si>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</si>
  <si>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</si>
  <si>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</si>
  <si>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</si>
  <si>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</si>
  <si>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</si>
  <si>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</si>
  <si>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</si>
  <si>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</si>
  <si>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</si>
  <si>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</si>
  <si>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</si>
  <si>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</si>
  <si>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</si>
  <si>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</si>
  <si>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</si>
  <si>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</si>
  <si>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</si>
  <si>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</si>
  <si>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</si>
  <si>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</si>
  <si>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</si>
  <si>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</si>
  <si>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</si>
  <si>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</si>
  <si>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</si>
  <si>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</si>
  <si>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</si>
  <si>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</si>
  <si>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</si>
  <si>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</si>
  <si>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</si>
  <si>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</si>
  <si>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</si>
  <si>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</si>
  <si>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</si>
  <si>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</si>
  <si>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</si>
  <si>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</si>
  <si>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</si>
  <si>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</si>
  <si>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</si>
  <si>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</si>
  <si>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</si>
  <si>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</si>
  <si>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</si>
  <si>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</si>
  <si>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</si>
  <si>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</si>
  <si>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</si>
  <si>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</si>
  <si>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</si>
  <si>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</si>
  <si>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</si>
  <si>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</si>
  <si>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</si>
  <si>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</si>
  <si>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</si>
  <si>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</si>
  <si>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</si>
  <si>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Крупа Е.И.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</si>
  <si>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</si>
  <si>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</si>
  <si>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</si>
  <si>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</si>
  <si>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</si>
  <si>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</si>
  <si>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</si>
  <si>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</si>
  <si>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</si>
  <si>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</si>
  <si>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</si>
  <si>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</si>
  <si>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</si>
  <si>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</si>
  <si>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</si>
  <si>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</si>
  <si>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</si>
  <si>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</si>
  <si>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</si>
  <si>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</si>
  <si>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</si>
  <si>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</si>
  <si>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</si>
  <si>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"31" января 2024 г.</t>
  </si>
  <si>
    <t>Солодовченко  Н.В.</t>
  </si>
  <si>
    <t xml:space="preserve">
и.о.директора</t>
  </si>
  <si>
    <t>Чайка Е. В.</t>
  </si>
  <si>
    <t>главный 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</si>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</sst>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175</xdr:row>
      <xdr:rowOff>57150</xdr:rowOff>
    </xdr:from>
    <xdr:to>
      <xdr:col>4</xdr:col>
      <xdr:colOff>1038225</xdr:colOff>
      <xdr:row>175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89655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9"/>
  <sheetViews>
    <sheetView tabSelected="1" topLeftCell="A156" zoomScaleNormal="100" workbookViewId="0">
      <selection activeCell="N193" sqref="N193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3128032717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314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588701.57000000007</v>
      </c>
      <c r="F17" s="40">
        <f>F18+F21+F24+F27+F30+F33+F42+F45</f>
        <v>38497593.75</v>
      </c>
      <c r="G17" s="40">
        <f>G18+G21+G24+G27+G30+G33+G42+G45</f>
        <v>3609927.19</v>
      </c>
      <c r="H17" s="41">
        <f>H18+H21+H24+H27+H30+H33+H42+H45</f>
        <v>42696222.509999998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38334774.780000001</v>
      </c>
      <c r="G21" s="45">
        <f>SUM(G22:G23)</f>
        <v>3609108.39</v>
      </c>
      <c r="H21" s="46">
        <f>SUM(H22:H23)</f>
        <v>41943883.170000002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38334774.780000001</v>
      </c>
      <c r="G22" s="62">
        <v>3609108.39</v>
      </c>
      <c r="H22" s="59">
        <f>SUM(E22:G22)</f>
        <v>41943883.170000002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431791</v>
      </c>
      <c r="F27" s="45">
        <f>SUM(F28:F29)</f>
        <v>0</v>
      </c>
      <c r="G27" s="45">
        <f>SUM(G28:G29)</f>
        <v>0</v>
      </c>
      <c r="H27" s="46">
        <f>SUM(H28:H29)</f>
        <v>431791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431791</v>
      </c>
      <c r="F28" s="57">
        <v>0</v>
      </c>
      <c r="G28" s="62">
        <v>0</v>
      </c>
      <c r="H28" s="59">
        <f>SUM(E28:G28)</f>
        <v>431791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162149.07000000007</v>
      </c>
      <c r="G33" s="45">
        <f>SUM(G34:G36)</f>
        <v>753.8</v>
      </c>
      <c r="H33" s="46">
        <f>SUM(H34:H36)</f>
        <v>162902.86999999988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>
        <v>0</v>
      </c>
      <c r="F34" s="64">
        <v>2122766.4300000002</v>
      </c>
      <c r="G34" s="64">
        <v>753.8</v>
      </c>
      <c r="H34" s="59">
        <f>SUM(E34:G34)</f>
        <v>2123520.23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>
        <v>0</v>
      </c>
      <c r="F35" s="64">
        <v>-1960617.36</v>
      </c>
      <c r="G35" s="64">
        <v>0</v>
      </c>
      <c r="H35" s="59">
        <f>SUM(E35:G35)</f>
        <v>-1960617.36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93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94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95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SUM(E46:E47)</f>
        <v>156910.57</v>
      </c>
      <c r="F45" s="88">
        <f>SUM(F46:F47)</f>
        <v>669.9</v>
      </c>
      <c r="G45" s="88">
        <f>SUM(G46:G47)</f>
        <v>65</v>
      </c>
      <c r="H45" s="89">
        <f>SUM(H46:H47)</f>
        <v>157645.47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156910.57</v>
      </c>
      <c r="F46" s="92">
        <v>669.9</v>
      </c>
      <c r="G46" s="92">
        <v>65</v>
      </c>
      <c r="H46" s="87">
        <f>SUM(E46:G46)</f>
        <v>157645.47</v>
      </c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2.5" customHeight="1">
      <c r="B48" s="93" t="s">
        <v>105</v>
      </c>
      <c r="C48" s="43" t="s">
        <v>80</v>
      </c>
      <c r="D48" s="44" t="s">
        <v>106</v>
      </c>
      <c r="E48" s="94">
        <f>E49+E53+E59+E62+E65+E68+E71+E75+E83</f>
        <v>524890.92000000004</v>
      </c>
      <c r="F48" s="94">
        <f>F49+F53+F59+F62+F65+F68+F71+F75+F83</f>
        <v>39290849.639999993</v>
      </c>
      <c r="G48" s="94">
        <f>G49+G53+G59+G62+G65+G68+G71+G75+G83</f>
        <v>3865227.1999999997</v>
      </c>
      <c r="H48" s="95">
        <f>H49+H53+H59+H62+H65+H68+H71+H75+H83</f>
        <v>43680967.760000005</v>
      </c>
    </row>
    <row r="49" spans="2:10" s="6" customFormat="1" ht="12">
      <c r="B49" s="42" t="s">
        <v>107</v>
      </c>
      <c r="C49" s="43" t="s">
        <v>85</v>
      </c>
      <c r="D49" s="44" t="s">
        <v>108</v>
      </c>
      <c r="E49" s="88">
        <f>SUM(E50:E52)</f>
        <v>0</v>
      </c>
      <c r="F49" s="88">
        <f>SUM(F50:F52)</f>
        <v>33805453.979999997</v>
      </c>
      <c r="G49" s="88">
        <f>SUM(G50:G52)</f>
        <v>211733.57</v>
      </c>
      <c r="H49" s="89">
        <f>SUM(H50:H52)</f>
        <v>34017187.549999997</v>
      </c>
    </row>
    <row r="50" spans="2:10" s="6" customFormat="1" ht="11.25">
      <c r="B50" s="90" t="s">
        <v>109</v>
      </c>
      <c r="C50" s="83" t="s">
        <v>85</v>
      </c>
      <c r="D50" s="91" t="s">
        <v>110</v>
      </c>
      <c r="E50" s="96">
        <v>0</v>
      </c>
      <c r="F50" s="96">
        <v>25964157.789999999</v>
      </c>
      <c r="G50" s="96">
        <v>162621.84</v>
      </c>
      <c r="H50" s="87">
        <f>SUM(E50:G50)</f>
        <v>26126779.629999999</v>
      </c>
    </row>
    <row r="51" spans="2:10" s="6" customFormat="1" ht="11.25">
      <c r="B51" s="90" t="s">
        <v>111</v>
      </c>
      <c r="C51" s="83" t="s">
        <v>85</v>
      </c>
      <c r="D51" s="91" t="s">
        <v>112</v>
      </c>
      <c r="E51" s="96">
        <v>0</v>
      </c>
      <c r="F51" s="96">
        <v>7841296.1900000004</v>
      </c>
      <c r="G51" s="96">
        <v>49111.73</v>
      </c>
      <c r="H51" s="87">
        <f>SUM(E51:G51)</f>
        <v>7890407.9200000009</v>
      </c>
    </row>
    <row r="52" spans="2:10" s="6" customFormat="1" ht="12.2" hidden="1" customHeight="1">
      <c r="B52" s="82"/>
      <c r="C52" s="83"/>
      <c r="D52" s="84"/>
      <c r="E52" s="85"/>
      <c r="F52" s="85"/>
      <c r="G52" s="85"/>
      <c r="H52" s="87"/>
    </row>
    <row r="53" spans="2:10" s="6" customFormat="1" ht="12">
      <c r="B53" s="42" t="s">
        <v>113</v>
      </c>
      <c r="C53" s="43" t="s">
        <v>88</v>
      </c>
      <c r="D53" s="44" t="s">
        <v>114</v>
      </c>
      <c r="E53" s="88">
        <f>SUM(E54:E58)</f>
        <v>0</v>
      </c>
      <c r="F53" s="88">
        <f>SUM(F54:F58)</f>
        <v>3962800.9699999997</v>
      </c>
      <c r="G53" s="88">
        <f>SUM(G54:G58)</f>
        <v>59484.119999999995</v>
      </c>
      <c r="H53" s="89">
        <f>SUM(H54:H58)</f>
        <v>4022285.09</v>
      </c>
    </row>
    <row r="54" spans="2:10" s="6" customFormat="1" ht="11.25">
      <c r="B54" s="90" t="s">
        <v>115</v>
      </c>
      <c r="C54" s="83" t="s">
        <v>88</v>
      </c>
      <c r="D54" s="91" t="s">
        <v>116</v>
      </c>
      <c r="E54" s="96">
        <v>0</v>
      </c>
      <c r="F54" s="96">
        <v>34785.85</v>
      </c>
      <c r="G54" s="96">
        <v>0</v>
      </c>
      <c r="H54" s="87">
        <f>SUM(E54:G54)</f>
        <v>34785.85</v>
      </c>
    </row>
    <row r="55" spans="2:10" s="6" customFormat="1" ht="11.25">
      <c r="B55" s="90" t="s">
        <v>117</v>
      </c>
      <c r="C55" s="83" t="s">
        <v>88</v>
      </c>
      <c r="D55" s="91" t="s">
        <v>118</v>
      </c>
      <c r="E55" s="96">
        <v>0</v>
      </c>
      <c r="F55" s="96">
        <v>2309004.13</v>
      </c>
      <c r="G55" s="96">
        <v>874.32</v>
      </c>
      <c r="H55" s="87">
        <f t="shared" ref="H55:H57" si="0">SUM(E55:G55)</f>
        <v>2309878.4499999997</v>
      </c>
    </row>
    <row r="56" spans="2:10" s="6" customFormat="1" ht="11.25">
      <c r="B56" s="90" t="s">
        <v>119</v>
      </c>
      <c r="C56" s="83" t="s">
        <v>88</v>
      </c>
      <c r="D56" s="91" t="s">
        <v>120</v>
      </c>
      <c r="E56" s="96">
        <v>0</v>
      </c>
      <c r="F56" s="96">
        <v>254163.99</v>
      </c>
      <c r="G56" s="96">
        <v>46930</v>
      </c>
      <c r="H56" s="87">
        <f t="shared" si="0"/>
        <v>301093.99</v>
      </c>
    </row>
    <row r="57" spans="2:10" s="6" customFormat="1" ht="11.25">
      <c r="B57" s="90" t="s">
        <v>121</v>
      </c>
      <c r="C57" s="83" t="s">
        <v>88</v>
      </c>
      <c r="D57" s="91" t="s">
        <v>122</v>
      </c>
      <c r="E57" s="96">
        <v>0</v>
      </c>
      <c r="F57" s="96">
        <v>1364847</v>
      </c>
      <c r="G57" s="96">
        <v>11679.8</v>
      </c>
      <c r="H57" s="87">
        <f t="shared" si="0"/>
        <v>1376526.8</v>
      </c>
    </row>
    <row r="58" spans="2:10" s="6" customFormat="1" ht="12.2" hidden="1" customHeight="1">
      <c r="B58" s="82"/>
      <c r="C58" s="83"/>
      <c r="D58" s="84"/>
      <c r="E58" s="85"/>
      <c r="F58" s="85"/>
      <c r="G58" s="85"/>
      <c r="H58" s="87"/>
    </row>
    <row r="59" spans="2:10" s="6" customFormat="1" ht="12">
      <c r="B59" s="42" t="s">
        <v>123</v>
      </c>
      <c r="C59" s="43" t="s">
        <v>102</v>
      </c>
      <c r="D59" s="44" t="s">
        <v>124</v>
      </c>
      <c r="E59" s="88">
        <f>SUM(E60:E61)</f>
        <v>0</v>
      </c>
      <c r="F59" s="88">
        <f>SUM(F60:F61)</f>
        <v>0</v>
      </c>
      <c r="G59" s="88">
        <f>SUM(G60:G61)</f>
        <v>0</v>
      </c>
      <c r="H59" s="89">
        <f>SUM(H60:H61)</f>
        <v>0</v>
      </c>
    </row>
    <row r="60" spans="2:10" s="6" customFormat="1" ht="11.25">
      <c r="B60" s="77"/>
      <c r="C60" s="78"/>
      <c r="D60" s="79"/>
      <c r="E60" s="51"/>
      <c r="F60" s="80"/>
      <c r="G60" s="80"/>
      <c r="H60" s="81">
        <f>SUM(E60:G60)</f>
        <v>0</v>
      </c>
      <c r="I60" s="53"/>
      <c r="J60" s="53"/>
    </row>
    <row r="61" spans="2:10" s="6" customFormat="1" ht="11.25" hidden="1">
      <c r="B61" s="82"/>
      <c r="C61" s="83"/>
      <c r="D61" s="84"/>
      <c r="E61" s="86"/>
      <c r="F61" s="86"/>
      <c r="G61" s="86"/>
      <c r="H61" s="87"/>
    </row>
    <row r="62" spans="2:10" s="6" customFormat="1" ht="12">
      <c r="B62" s="42" t="s">
        <v>125</v>
      </c>
      <c r="C62" s="43" t="s">
        <v>108</v>
      </c>
      <c r="D62" s="44" t="s">
        <v>126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80"/>
      <c r="F63" s="80"/>
      <c r="G63" s="80"/>
      <c r="H63" s="81">
        <f>SUM(E63:G63)</f>
        <v>0</v>
      </c>
      <c r="I63" s="53"/>
      <c r="J63" s="53"/>
    </row>
    <row r="64" spans="2:10" s="6" customFormat="1" ht="11.25" hidden="1">
      <c r="B64" s="82"/>
      <c r="C64" s="83"/>
      <c r="D64" s="84"/>
      <c r="E64" s="85"/>
      <c r="F64" s="85"/>
      <c r="G64" s="85"/>
      <c r="H64" s="87"/>
    </row>
    <row r="65" spans="2:10" s="6" customFormat="1" ht="12">
      <c r="B65" s="42" t="s">
        <v>127</v>
      </c>
      <c r="C65" s="43" t="s">
        <v>124</v>
      </c>
      <c r="D65" s="44" t="s">
        <v>128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53"/>
      <c r="J66" s="53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12">
      <c r="B68" s="42" t="s">
        <v>129</v>
      </c>
      <c r="C68" s="43" t="s">
        <v>126</v>
      </c>
      <c r="D68" s="44" t="s">
        <v>130</v>
      </c>
      <c r="E68" s="88">
        <f>SUM(E69:E70)</f>
        <v>0</v>
      </c>
      <c r="F68" s="88">
        <f>SUM(F69:F70)</f>
        <v>152526.93</v>
      </c>
      <c r="G68" s="88">
        <f>SUM(G69:G70)</f>
        <v>0</v>
      </c>
      <c r="H68" s="88">
        <f>SUM(H69:H70)</f>
        <v>152526.93</v>
      </c>
    </row>
    <row r="69" spans="2:10" s="6" customFormat="1" ht="11.25">
      <c r="B69" s="90" t="s">
        <v>131</v>
      </c>
      <c r="C69" s="83" t="s">
        <v>126</v>
      </c>
      <c r="D69" s="91" t="s">
        <v>132</v>
      </c>
      <c r="E69" s="96">
        <v>0</v>
      </c>
      <c r="F69" s="96">
        <v>152526.93</v>
      </c>
      <c r="G69" s="96">
        <v>0</v>
      </c>
      <c r="H69" s="87">
        <f>SUM(E69:G69)</f>
        <v>152526.93</v>
      </c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133</v>
      </c>
      <c r="C71" s="43" t="s">
        <v>128</v>
      </c>
      <c r="D71" s="44" t="s">
        <v>134</v>
      </c>
      <c r="E71" s="88">
        <f>SUM(E72:E74)</f>
        <v>524890.92000000004</v>
      </c>
      <c r="F71" s="88">
        <f>SUM(F72:F74)</f>
        <v>502827.76</v>
      </c>
      <c r="G71" s="88">
        <f>SUM(G72:G74)</f>
        <v>3594009.48</v>
      </c>
      <c r="H71" s="89">
        <f>SUM(H72:H74)</f>
        <v>4621728.16</v>
      </c>
    </row>
    <row r="72" spans="2:10" s="6" customFormat="1" ht="11.25">
      <c r="B72" s="90" t="s">
        <v>135</v>
      </c>
      <c r="C72" s="83" t="s">
        <v>128</v>
      </c>
      <c r="D72" s="91" t="s">
        <v>136</v>
      </c>
      <c r="E72" s="96">
        <v>0</v>
      </c>
      <c r="F72" s="96">
        <v>494057.76</v>
      </c>
      <c r="G72" s="96">
        <v>100897</v>
      </c>
      <c r="H72" s="87">
        <f>SUM(E72:G72)</f>
        <v>594954.76</v>
      </c>
    </row>
    <row r="73" spans="2:10" s="6" customFormat="1" ht="11.25">
      <c r="B73" s="90" t="s">
        <v>137</v>
      </c>
      <c r="C73" s="83" t="s">
        <v>128</v>
      </c>
      <c r="D73" s="91" t="s">
        <v>138</v>
      </c>
      <c r="E73" s="96">
        <v>524890.92000000004</v>
      </c>
      <c r="F73" s="96">
        <v>8770</v>
      </c>
      <c r="G73" s="96">
        <v>3493112.48</v>
      </c>
      <c r="H73" s="87">
        <f>SUM(E73:G73)</f>
        <v>4026773.4</v>
      </c>
    </row>
    <row r="74" spans="2:10" s="6" customFormat="1" ht="12.2" hidden="1" customHeight="1">
      <c r="B74" s="82"/>
      <c r="C74" s="83"/>
      <c r="D74" s="84"/>
      <c r="E74" s="85"/>
      <c r="F74" s="85"/>
      <c r="G74" s="85"/>
      <c r="H74" s="87"/>
    </row>
    <row r="75" spans="2:10" s="6" customFormat="1" ht="25.5" customHeight="1">
      <c r="B75" s="42" t="s">
        <v>139</v>
      </c>
      <c r="C75" s="43" t="s">
        <v>130</v>
      </c>
      <c r="D75" s="44" t="s">
        <v>140</v>
      </c>
      <c r="E75" s="88">
        <f>SUM(E76:E77)</f>
        <v>0</v>
      </c>
      <c r="F75" s="88">
        <f>SUM(F76:F77)</f>
        <v>0</v>
      </c>
      <c r="G75" s="88">
        <f>SUM(G76:G77)</f>
        <v>0</v>
      </c>
      <c r="H75" s="89">
        <f>SUM(H76:H77)</f>
        <v>0</v>
      </c>
    </row>
    <row r="76" spans="2:10" s="6" customFormat="1" ht="11.25">
      <c r="B76" s="77"/>
      <c r="C76" s="78"/>
      <c r="D76" s="79"/>
      <c r="E76" s="80"/>
      <c r="F76" s="80"/>
      <c r="G76" s="80"/>
      <c r="H76" s="81">
        <f>SUM(E76:G76)</f>
        <v>0</v>
      </c>
      <c r="I76" s="53"/>
      <c r="J76" s="53"/>
    </row>
    <row r="77" spans="2:10" s="6" customFormat="1" ht="0.75" customHeight="1" thickBot="1">
      <c r="B77" s="82"/>
      <c r="C77" s="97"/>
      <c r="D77" s="98"/>
      <c r="E77" s="99"/>
      <c r="F77" s="99"/>
      <c r="G77" s="99"/>
      <c r="H77" s="100"/>
    </row>
    <row r="78" spans="2:10" s="6" customFormat="1" ht="12.2" customHeight="1">
      <c r="B78" s="70"/>
      <c r="C78" s="70"/>
      <c r="D78" s="70"/>
      <c r="E78" s="70"/>
      <c r="F78" s="70"/>
      <c r="G78" s="70"/>
      <c r="H78" s="70" t="s">
        <v>141</v>
      </c>
    </row>
    <row r="79" spans="2:10" s="6" customFormat="1" ht="12.2" customHeight="1">
      <c r="B79" s="101"/>
      <c r="C79" s="22" t="s">
        <v>41</v>
      </c>
      <c r="D79" s="193" t="s">
        <v>42</v>
      </c>
      <c r="E79" s="23" t="s">
        <v>43</v>
      </c>
      <c r="F79" s="23" t="s">
        <v>44</v>
      </c>
      <c r="G79" s="24" t="s">
        <v>45</v>
      </c>
      <c r="H79" s="72"/>
    </row>
    <row r="80" spans="2:10" s="6" customFormat="1" ht="12.2" customHeight="1">
      <c r="B80" s="27" t="s">
        <v>47</v>
      </c>
      <c r="C80" s="27" t="s">
        <v>48</v>
      </c>
      <c r="D80" s="194"/>
      <c r="E80" s="28" t="s">
        <v>49</v>
      </c>
      <c r="F80" s="28" t="s">
        <v>50</v>
      </c>
      <c r="G80" s="29" t="s">
        <v>51</v>
      </c>
      <c r="H80" s="73" t="s">
        <v>52</v>
      </c>
    </row>
    <row r="81" spans="2:8" s="6" customFormat="1" ht="12.2" customHeight="1">
      <c r="B81" s="102"/>
      <c r="C81" s="103" t="s">
        <v>55</v>
      </c>
      <c r="D81" s="195"/>
      <c r="E81" s="32" t="s">
        <v>56</v>
      </c>
      <c r="F81" s="32" t="s">
        <v>57</v>
      </c>
      <c r="G81" s="104" t="s">
        <v>58</v>
      </c>
      <c r="H81" s="73"/>
    </row>
    <row r="82" spans="2:8" s="6" customFormat="1" ht="12.2" customHeight="1" thickBot="1">
      <c r="B82" s="33">
        <v>1</v>
      </c>
      <c r="C82" s="105">
        <v>2</v>
      </c>
      <c r="D82" s="105">
        <v>3</v>
      </c>
      <c r="E82" s="106">
        <v>4</v>
      </c>
      <c r="F82" s="106">
        <v>5</v>
      </c>
      <c r="G82" s="107" t="s">
        <v>61</v>
      </c>
      <c r="H82" s="108" t="s">
        <v>62</v>
      </c>
    </row>
    <row r="83" spans="2:8" s="6" customFormat="1" ht="12">
      <c r="B83" s="74" t="s">
        <v>142</v>
      </c>
      <c r="C83" s="38" t="s">
        <v>134</v>
      </c>
      <c r="D83" s="39" t="s">
        <v>143</v>
      </c>
      <c r="E83" s="75">
        <f>SUM(E84:E86)</f>
        <v>0</v>
      </c>
      <c r="F83" s="75">
        <f>SUM(F84:F86)</f>
        <v>867240</v>
      </c>
      <c r="G83" s="75">
        <f>SUM(G84:G86)</f>
        <v>0.03</v>
      </c>
      <c r="H83" s="76">
        <f>SUM(H84:H86)</f>
        <v>867240.03</v>
      </c>
    </row>
    <row r="84" spans="2:8" s="6" customFormat="1" ht="11.25">
      <c r="B84" s="90" t="s">
        <v>144</v>
      </c>
      <c r="C84" s="83" t="s">
        <v>134</v>
      </c>
      <c r="D84" s="91" t="s">
        <v>145</v>
      </c>
      <c r="E84" s="96">
        <v>0</v>
      </c>
      <c r="F84" s="96">
        <v>867240</v>
      </c>
      <c r="G84" s="96">
        <v>0</v>
      </c>
      <c r="H84" s="87">
        <f>SUM(E84:G84)</f>
        <v>867240</v>
      </c>
    </row>
    <row r="85" spans="2:8" s="6" customFormat="1" ht="22.5">
      <c r="B85" s="90" t="s">
        <v>146</v>
      </c>
      <c r="C85" s="83" t="s">
        <v>134</v>
      </c>
      <c r="D85" s="91" t="s">
        <v>147</v>
      </c>
      <c r="E85" s="96">
        <v>0</v>
      </c>
      <c r="F85" s="96">
        <v>0</v>
      </c>
      <c r="G85" s="96">
        <v>0.03</v>
      </c>
      <c r="H85" s="87">
        <f>SUM(E85:G85)</f>
        <v>0.03</v>
      </c>
    </row>
    <row r="86" spans="2:8" s="6" customFormat="1" ht="12.2" hidden="1" customHeight="1">
      <c r="B86" s="90"/>
      <c r="C86" s="83"/>
      <c r="D86" s="84"/>
      <c r="E86" s="85"/>
      <c r="F86" s="85"/>
      <c r="G86" s="85"/>
      <c r="H86" s="87"/>
    </row>
    <row r="87" spans="2:8" s="6" customFormat="1" ht="15" customHeight="1">
      <c r="B87" s="109" t="s">
        <v>148</v>
      </c>
      <c r="C87" s="43" t="s">
        <v>149</v>
      </c>
      <c r="D87" s="44"/>
      <c r="E87" s="88">
        <f>E90+E125</f>
        <v>63810.649999999907</v>
      </c>
      <c r="F87" s="88">
        <f>F90+F125</f>
        <v>-793255.88999999827</v>
      </c>
      <c r="G87" s="88">
        <f>G90+G125</f>
        <v>-255300.00999999978</v>
      </c>
      <c r="H87" s="89">
        <f>H90+H125</f>
        <v>-984745.24999999208</v>
      </c>
    </row>
    <row r="88" spans="2:8" s="6" customFormat="1" ht="15" customHeight="1">
      <c r="B88" s="42" t="s">
        <v>150</v>
      </c>
      <c r="C88" s="43" t="s">
        <v>151</v>
      </c>
      <c r="D88" s="44"/>
      <c r="E88" s="110">
        <f>E17-E48</f>
        <v>63810.650000000023</v>
      </c>
      <c r="F88" s="110">
        <f>F17-F48</f>
        <v>-793255.88999999315</v>
      </c>
      <c r="G88" s="110">
        <f>G17-G48</f>
        <v>-255300.00999999978</v>
      </c>
      <c r="H88" s="111">
        <f>H17-H48</f>
        <v>-984745.25000000745</v>
      </c>
    </row>
    <row r="89" spans="2:8" s="6" customFormat="1" ht="15" customHeight="1">
      <c r="B89" s="42" t="s">
        <v>152</v>
      </c>
      <c r="C89" s="43" t="s">
        <v>153</v>
      </c>
      <c r="D89" s="44"/>
      <c r="E89" s="92"/>
      <c r="F89" s="96"/>
      <c r="G89" s="96"/>
      <c r="H89" s="87">
        <f>SUM(E89:G89)</f>
        <v>0</v>
      </c>
    </row>
    <row r="90" spans="2:8" s="6" customFormat="1" ht="22.5">
      <c r="B90" s="109" t="s">
        <v>154</v>
      </c>
      <c r="C90" s="43" t="s">
        <v>155</v>
      </c>
      <c r="D90" s="44"/>
      <c r="E90" s="94">
        <f>E91+E94+E97+E100+E107+E110+E113+E124+E121</f>
        <v>13810.649999999907</v>
      </c>
      <c r="F90" s="94">
        <f>F91+F94+F97+F100+F107+F110+F113+F124+F121</f>
        <v>-2351253.2200000002</v>
      </c>
      <c r="G90" s="94">
        <f>G91+G94+G97+G100+G107+G110+G113+G124+G121</f>
        <v>-90198.25</v>
      </c>
      <c r="H90" s="95">
        <f>H91+H94+H97+H100+H107+H110+H113+H124+H121</f>
        <v>-2427640.8199999998</v>
      </c>
    </row>
    <row r="91" spans="2:8" s="6" customFormat="1" ht="15" customHeight="1">
      <c r="B91" s="42" t="s">
        <v>156</v>
      </c>
      <c r="C91" s="43" t="s">
        <v>157</v>
      </c>
      <c r="D91" s="44"/>
      <c r="E91" s="88">
        <f>E92-E93</f>
        <v>0</v>
      </c>
      <c r="F91" s="88">
        <f>F92-F93</f>
        <v>-384635.76</v>
      </c>
      <c r="G91" s="88">
        <f>G92-G93</f>
        <v>0</v>
      </c>
      <c r="H91" s="89">
        <f>H92-H93</f>
        <v>-384635.76</v>
      </c>
    </row>
    <row r="92" spans="2:8" s="6" customFormat="1" ht="11.25">
      <c r="B92" s="112" t="s">
        <v>158</v>
      </c>
      <c r="C92" s="43" t="s">
        <v>159</v>
      </c>
      <c r="D92" s="44" t="s">
        <v>155</v>
      </c>
      <c r="E92" s="96">
        <v>0</v>
      </c>
      <c r="F92" s="96">
        <v>109422</v>
      </c>
      <c r="G92" s="96">
        <v>100897</v>
      </c>
      <c r="H92" s="87">
        <f>SUM(E92:G92)</f>
        <v>210319</v>
      </c>
    </row>
    <row r="93" spans="2:8" s="6" customFormat="1" ht="11.25">
      <c r="B93" s="112" t="s">
        <v>160</v>
      </c>
      <c r="C93" s="43" t="s">
        <v>161</v>
      </c>
      <c r="D93" s="44" t="s">
        <v>162</v>
      </c>
      <c r="E93" s="96">
        <v>0</v>
      </c>
      <c r="F93" s="96">
        <v>494057.76</v>
      </c>
      <c r="G93" s="96">
        <v>100897</v>
      </c>
      <c r="H93" s="87">
        <f>SUM(E93:G93)</f>
        <v>594954.76</v>
      </c>
    </row>
    <row r="94" spans="2:8" s="6" customFormat="1" ht="12">
      <c r="B94" s="42" t="s">
        <v>163</v>
      </c>
      <c r="C94" s="43" t="s">
        <v>164</v>
      </c>
      <c r="D94" s="44"/>
      <c r="E94" s="88">
        <f>E95-E96</f>
        <v>0</v>
      </c>
      <c r="F94" s="88">
        <f>F95-F96</f>
        <v>0</v>
      </c>
      <c r="G94" s="88">
        <f>G95-G96</f>
        <v>0</v>
      </c>
      <c r="H94" s="89">
        <f>H95-H96</f>
        <v>0</v>
      </c>
    </row>
    <row r="95" spans="2:8" s="6" customFormat="1" ht="11.25">
      <c r="B95" s="112" t="s">
        <v>165</v>
      </c>
      <c r="C95" s="43" t="s">
        <v>166</v>
      </c>
      <c r="D95" s="44" t="s">
        <v>157</v>
      </c>
      <c r="E95" s="96"/>
      <c r="F95" s="96"/>
      <c r="G95" s="96"/>
      <c r="H95" s="87">
        <f>SUM(E95:G95)</f>
        <v>0</v>
      </c>
    </row>
    <row r="96" spans="2:8" s="6" customFormat="1" ht="11.25">
      <c r="B96" s="112" t="s">
        <v>167</v>
      </c>
      <c r="C96" s="43" t="s">
        <v>168</v>
      </c>
      <c r="D96" s="44" t="s">
        <v>169</v>
      </c>
      <c r="E96" s="96"/>
      <c r="F96" s="96"/>
      <c r="G96" s="96"/>
      <c r="H96" s="87">
        <f>SUM(E96:G96)</f>
        <v>0</v>
      </c>
    </row>
    <row r="97" spans="2:10" s="6" customFormat="1" ht="12.2" customHeight="1">
      <c r="B97" s="42" t="s">
        <v>170</v>
      </c>
      <c r="C97" s="43" t="s">
        <v>171</v>
      </c>
      <c r="D97" s="44"/>
      <c r="E97" s="88">
        <f>E98-E99</f>
        <v>0</v>
      </c>
      <c r="F97" s="88">
        <f>F98-F99</f>
        <v>-1960617.36</v>
      </c>
      <c r="G97" s="88">
        <f>G98-G99</f>
        <v>0</v>
      </c>
      <c r="H97" s="89">
        <f>H98-H99</f>
        <v>-1960617.36</v>
      </c>
    </row>
    <row r="98" spans="2:10" s="6" customFormat="1" ht="11.25">
      <c r="B98" s="112" t="s">
        <v>172</v>
      </c>
      <c r="C98" s="43" t="s">
        <v>173</v>
      </c>
      <c r="D98" s="44" t="s">
        <v>164</v>
      </c>
      <c r="E98" s="96"/>
      <c r="F98" s="96"/>
      <c r="G98" s="96"/>
      <c r="H98" s="87">
        <f>SUM(E98:G98)</f>
        <v>0</v>
      </c>
    </row>
    <row r="99" spans="2:10" s="6" customFormat="1" ht="11.25">
      <c r="B99" s="112" t="s">
        <v>174</v>
      </c>
      <c r="C99" s="43" t="s">
        <v>175</v>
      </c>
      <c r="D99" s="44" t="s">
        <v>176</v>
      </c>
      <c r="E99" s="96">
        <v>0</v>
      </c>
      <c r="F99" s="96">
        <v>1960617.36</v>
      </c>
      <c r="G99" s="96">
        <v>0</v>
      </c>
      <c r="H99" s="87">
        <f>SUM(E99:G99)</f>
        <v>1960617.36</v>
      </c>
    </row>
    <row r="100" spans="2:10" s="6" customFormat="1" ht="12">
      <c r="B100" s="42" t="s">
        <v>177</v>
      </c>
      <c r="C100" s="43" t="s">
        <v>178</v>
      </c>
      <c r="D100" s="44"/>
      <c r="E100" s="88">
        <f>E101-E104</f>
        <v>13810.649999999907</v>
      </c>
      <c r="F100" s="88">
        <f>F101-F104</f>
        <v>-6000.1</v>
      </c>
      <c r="G100" s="88">
        <f>G101-G104</f>
        <v>-90198.25</v>
      </c>
      <c r="H100" s="89">
        <f>H101-H104</f>
        <v>-82387.699999999721</v>
      </c>
    </row>
    <row r="101" spans="2:10" s="6" customFormat="1" ht="11.25">
      <c r="B101" s="112" t="s">
        <v>179</v>
      </c>
      <c r="C101" s="43" t="s">
        <v>180</v>
      </c>
      <c r="D101" s="44" t="s">
        <v>181</v>
      </c>
      <c r="E101" s="92">
        <v>588701.56999999995</v>
      </c>
      <c r="F101" s="92">
        <v>2769.9</v>
      </c>
      <c r="G101" s="92">
        <v>3403275.23</v>
      </c>
      <c r="H101" s="87">
        <f>SUM(E101:G101)</f>
        <v>3994746.7</v>
      </c>
    </row>
    <row r="102" spans="2:10" s="6" customFormat="1" ht="11.25">
      <c r="B102" s="77"/>
      <c r="C102" s="78"/>
      <c r="D102" s="79"/>
      <c r="E102" s="80"/>
      <c r="F102" s="80"/>
      <c r="G102" s="80"/>
      <c r="H102" s="81">
        <f>SUM(E102:G102)</f>
        <v>0</v>
      </c>
      <c r="I102" s="53"/>
      <c r="J102" s="53"/>
    </row>
    <row r="103" spans="2:10" s="6" customFormat="1" ht="11.25" hidden="1">
      <c r="B103" s="90"/>
      <c r="C103" s="83"/>
      <c r="D103" s="84"/>
      <c r="E103" s="85"/>
      <c r="F103" s="85"/>
      <c r="G103" s="85"/>
      <c r="H103" s="87"/>
    </row>
    <row r="104" spans="2:10" s="6" customFormat="1" ht="11.25">
      <c r="B104" s="112" t="s">
        <v>182</v>
      </c>
      <c r="C104" s="43" t="s">
        <v>183</v>
      </c>
      <c r="D104" s="44" t="s">
        <v>184</v>
      </c>
      <c r="E104" s="92">
        <v>574890.92000000004</v>
      </c>
      <c r="F104" s="92">
        <v>8770</v>
      </c>
      <c r="G104" s="92">
        <v>3493473.48</v>
      </c>
      <c r="H104" s="87">
        <f>SUM(E104:G104)</f>
        <v>4077134.4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53"/>
      <c r="J105" s="53"/>
    </row>
    <row r="106" spans="2:10" s="6" customFormat="1" ht="11.25" hidden="1">
      <c r="B106" s="90"/>
      <c r="C106" s="83"/>
      <c r="D106" s="84"/>
      <c r="E106" s="85"/>
      <c r="F106" s="85"/>
      <c r="G106" s="85"/>
      <c r="H106" s="87"/>
    </row>
    <row r="107" spans="2:10" s="6" customFormat="1" ht="12">
      <c r="B107" s="42" t="s">
        <v>185</v>
      </c>
      <c r="C107" s="43" t="s">
        <v>186</v>
      </c>
      <c r="D107" s="44"/>
      <c r="E107" s="88">
        <f>E108-E109</f>
        <v>0</v>
      </c>
      <c r="F107" s="88">
        <f>F108-F109</f>
        <v>0</v>
      </c>
      <c r="G107" s="88">
        <f>G108-G109</f>
        <v>0</v>
      </c>
      <c r="H107" s="89">
        <f>H108-H109</f>
        <v>0</v>
      </c>
    </row>
    <row r="108" spans="2:10" s="6" customFormat="1" ht="11.25">
      <c r="B108" s="112" t="s">
        <v>187</v>
      </c>
      <c r="C108" s="43" t="s">
        <v>188</v>
      </c>
      <c r="D108" s="44" t="s">
        <v>171</v>
      </c>
      <c r="E108" s="96"/>
      <c r="F108" s="96"/>
      <c r="G108" s="96"/>
      <c r="H108" s="87">
        <f>SUM(E108:G108)</f>
        <v>0</v>
      </c>
    </row>
    <row r="109" spans="2:10" s="6" customFormat="1" ht="11.25">
      <c r="B109" s="112" t="s">
        <v>189</v>
      </c>
      <c r="C109" s="43" t="s">
        <v>190</v>
      </c>
      <c r="D109" s="44" t="s">
        <v>191</v>
      </c>
      <c r="E109" s="96"/>
      <c r="F109" s="96"/>
      <c r="G109" s="96"/>
      <c r="H109" s="87">
        <f>SUM(E109:G109)</f>
        <v>0</v>
      </c>
    </row>
    <row r="110" spans="2:10" s="6" customFormat="1" ht="12">
      <c r="B110" s="42" t="s">
        <v>192</v>
      </c>
      <c r="C110" s="113" t="s">
        <v>193</v>
      </c>
      <c r="D110" s="114"/>
      <c r="E110" s="115">
        <f>E111-E112</f>
        <v>0</v>
      </c>
      <c r="F110" s="115">
        <f>F111-F112</f>
        <v>0</v>
      </c>
      <c r="G110" s="115">
        <f>G111-G112</f>
        <v>0</v>
      </c>
      <c r="H110" s="116">
        <f>H111-H112</f>
        <v>0</v>
      </c>
    </row>
    <row r="111" spans="2:10" s="6" customFormat="1" ht="22.5">
      <c r="B111" s="112" t="s">
        <v>194</v>
      </c>
      <c r="C111" s="43" t="s">
        <v>195</v>
      </c>
      <c r="D111" s="44" t="s">
        <v>178</v>
      </c>
      <c r="E111" s="92"/>
      <c r="F111" s="96"/>
      <c r="G111" s="96"/>
      <c r="H111" s="87">
        <f>SUM(E111:G111)</f>
        <v>0</v>
      </c>
    </row>
    <row r="112" spans="2:10" s="6" customFormat="1" ht="11.25">
      <c r="B112" s="112" t="s">
        <v>196</v>
      </c>
      <c r="C112" s="43" t="s">
        <v>197</v>
      </c>
      <c r="D112" s="44" t="s">
        <v>198</v>
      </c>
      <c r="E112" s="92"/>
      <c r="F112" s="96"/>
      <c r="G112" s="96"/>
      <c r="H112" s="87">
        <f>SUM(E112:G112)</f>
        <v>0</v>
      </c>
    </row>
    <row r="113" spans="2:8" s="6" customFormat="1" ht="24.75" thickBot="1">
      <c r="B113" s="117" t="s">
        <v>199</v>
      </c>
      <c r="C113" s="118" t="s">
        <v>200</v>
      </c>
      <c r="D113" s="119"/>
      <c r="E113" s="120">
        <f>E119-E120</f>
        <v>0</v>
      </c>
      <c r="F113" s="120">
        <f>F119-F120</f>
        <v>0</v>
      </c>
      <c r="G113" s="120">
        <f>G119-G120</f>
        <v>0</v>
      </c>
      <c r="H113" s="121">
        <f>H119-H120</f>
        <v>0</v>
      </c>
    </row>
    <row r="114" spans="2:8" s="6" customFormat="1" ht="11.25">
      <c r="B114" s="70"/>
      <c r="C114" s="70"/>
      <c r="D114" s="70"/>
      <c r="E114" s="70"/>
      <c r="F114" s="70"/>
      <c r="G114" s="70"/>
      <c r="H114" s="122" t="s">
        <v>201</v>
      </c>
    </row>
    <row r="115" spans="2:8" s="6" customFormat="1" ht="12" customHeight="1">
      <c r="B115" s="101"/>
      <c r="C115" s="22" t="s">
        <v>41</v>
      </c>
      <c r="D115" s="193" t="s">
        <v>42</v>
      </c>
      <c r="E115" s="23" t="s">
        <v>43</v>
      </c>
      <c r="F115" s="23" t="s">
        <v>44</v>
      </c>
      <c r="G115" s="24" t="s">
        <v>45</v>
      </c>
      <c r="H115" s="72"/>
    </row>
    <row r="116" spans="2:8" s="6" customFormat="1" ht="12" customHeight="1">
      <c r="B116" s="27" t="s">
        <v>47</v>
      </c>
      <c r="C116" s="27" t="s">
        <v>48</v>
      </c>
      <c r="D116" s="194"/>
      <c r="E116" s="28" t="s">
        <v>49</v>
      </c>
      <c r="F116" s="28" t="s">
        <v>50</v>
      </c>
      <c r="G116" s="29" t="s">
        <v>51</v>
      </c>
      <c r="H116" s="73" t="s">
        <v>52</v>
      </c>
    </row>
    <row r="117" spans="2:8" s="6" customFormat="1" ht="12" customHeight="1">
      <c r="B117" s="102"/>
      <c r="C117" s="103" t="s">
        <v>55</v>
      </c>
      <c r="D117" s="195"/>
      <c r="E117" s="32" t="s">
        <v>56</v>
      </c>
      <c r="F117" s="32" t="s">
        <v>57</v>
      </c>
      <c r="G117" s="104" t="s">
        <v>58</v>
      </c>
      <c r="H117" s="73"/>
    </row>
    <row r="118" spans="2:8" s="6" customFormat="1" ht="12" thickBot="1">
      <c r="B118" s="33">
        <v>1</v>
      </c>
      <c r="C118" s="105">
        <v>2</v>
      </c>
      <c r="D118" s="105">
        <v>3</v>
      </c>
      <c r="E118" s="35">
        <v>4</v>
      </c>
      <c r="F118" s="35">
        <v>5</v>
      </c>
      <c r="G118" s="24" t="s">
        <v>61</v>
      </c>
      <c r="H118" s="72" t="s">
        <v>62</v>
      </c>
    </row>
    <row r="119" spans="2:8" s="6" customFormat="1" ht="11.25">
      <c r="B119" s="123" t="s">
        <v>202</v>
      </c>
      <c r="C119" s="124" t="s">
        <v>203</v>
      </c>
      <c r="D119" s="125" t="s">
        <v>204</v>
      </c>
      <c r="E119" s="126">
        <v>0</v>
      </c>
      <c r="F119" s="126">
        <v>38423609.640000001</v>
      </c>
      <c r="G119" s="126">
        <v>3854611.79</v>
      </c>
      <c r="H119" s="127">
        <f>SUM(E119:G119)</f>
        <v>42278221.43</v>
      </c>
    </row>
    <row r="120" spans="2:8" s="6" customFormat="1" ht="11.25">
      <c r="B120" s="128" t="s">
        <v>205</v>
      </c>
      <c r="C120" s="129" t="s">
        <v>206</v>
      </c>
      <c r="D120" s="130" t="s">
        <v>207</v>
      </c>
      <c r="E120" s="64">
        <v>0</v>
      </c>
      <c r="F120" s="64">
        <v>38423609.640000001</v>
      </c>
      <c r="G120" s="64">
        <v>3854611.79</v>
      </c>
      <c r="H120" s="59">
        <f>SUM(E120:G120)</f>
        <v>42278221.43</v>
      </c>
    </row>
    <row r="121" spans="2:8" s="6" customFormat="1" ht="12">
      <c r="B121" s="42" t="s">
        <v>208</v>
      </c>
      <c r="C121" s="113" t="s">
        <v>209</v>
      </c>
      <c r="D121" s="114"/>
      <c r="E121" s="115">
        <f>E122-E123</f>
        <v>0</v>
      </c>
      <c r="F121" s="115">
        <f>F122-F123</f>
        <v>0</v>
      </c>
      <c r="G121" s="115">
        <f>G122-G123</f>
        <v>0</v>
      </c>
      <c r="H121" s="116">
        <f>H122-H123</f>
        <v>0</v>
      </c>
    </row>
    <row r="122" spans="2:8" s="6" customFormat="1" ht="22.5">
      <c r="B122" s="112" t="s">
        <v>210</v>
      </c>
      <c r="C122" s="43" t="s">
        <v>211</v>
      </c>
      <c r="D122" s="44" t="s">
        <v>207</v>
      </c>
      <c r="E122" s="92"/>
      <c r="F122" s="96"/>
      <c r="G122" s="96"/>
      <c r="H122" s="87">
        <f>SUM(E122:G122)</f>
        <v>0</v>
      </c>
    </row>
    <row r="123" spans="2:8" s="6" customFormat="1" ht="11.25">
      <c r="B123" s="112" t="s">
        <v>205</v>
      </c>
      <c r="C123" s="43" t="s">
        <v>212</v>
      </c>
      <c r="D123" s="44" t="s">
        <v>207</v>
      </c>
      <c r="E123" s="92"/>
      <c r="F123" s="96"/>
      <c r="G123" s="96"/>
      <c r="H123" s="87">
        <f>SUM(E123:G123)</f>
        <v>0</v>
      </c>
    </row>
    <row r="124" spans="2:8" s="6" customFormat="1" ht="12">
      <c r="B124" s="117" t="s">
        <v>213</v>
      </c>
      <c r="C124" s="129" t="s">
        <v>214</v>
      </c>
      <c r="D124" s="130" t="s">
        <v>207</v>
      </c>
      <c r="E124" s="64"/>
      <c r="F124" s="64"/>
      <c r="G124" s="64"/>
      <c r="H124" s="59">
        <f>SUM(E124:G124)</f>
        <v>0</v>
      </c>
    </row>
    <row r="125" spans="2:8" s="6" customFormat="1" ht="24">
      <c r="B125" s="131" t="s">
        <v>215</v>
      </c>
      <c r="C125" s="129" t="s">
        <v>216</v>
      </c>
      <c r="D125" s="130"/>
      <c r="E125" s="132">
        <f>E126-E150</f>
        <v>50000</v>
      </c>
      <c r="F125" s="132">
        <f>F126-F150</f>
        <v>1557997.3300000019</v>
      </c>
      <c r="G125" s="132">
        <f>G126-G150</f>
        <v>-165101.75999999978</v>
      </c>
      <c r="H125" s="133">
        <f>H126-H150</f>
        <v>1442895.5700000077</v>
      </c>
    </row>
    <row r="126" spans="2:8" s="6" customFormat="1" ht="22.5">
      <c r="B126" s="134" t="s">
        <v>217</v>
      </c>
      <c r="C126" s="129" t="s">
        <v>218</v>
      </c>
      <c r="D126" s="130"/>
      <c r="E126" s="135">
        <f>E127+E130+E133+E136+E139+E142</f>
        <v>-2768172</v>
      </c>
      <c r="F126" s="135">
        <f>F127+F130+F133+F136+F139+F142</f>
        <v>-33285318.919999998</v>
      </c>
      <c r="G126" s="135">
        <f>G127+G130+G133+G136+G139+G142</f>
        <v>-117963</v>
      </c>
      <c r="H126" s="136">
        <f>H127+H130+H133+H136+H139+H142</f>
        <v>-36171453.919999994</v>
      </c>
    </row>
    <row r="127" spans="2:8" s="6" customFormat="1" ht="12">
      <c r="B127" s="42" t="s">
        <v>219</v>
      </c>
      <c r="C127" s="129" t="s">
        <v>220</v>
      </c>
      <c r="D127" s="130"/>
      <c r="E127" s="45">
        <f>E128-E129</f>
        <v>0</v>
      </c>
      <c r="F127" s="45">
        <f>F128-F129</f>
        <v>0</v>
      </c>
      <c r="G127" s="45">
        <f>G128-G129</f>
        <v>-66016.089999999851</v>
      </c>
      <c r="H127" s="46">
        <f>H128-H129</f>
        <v>-66016.089999996126</v>
      </c>
    </row>
    <row r="128" spans="2:8" s="6" customFormat="1" ht="11.25">
      <c r="B128" s="128" t="s">
        <v>221</v>
      </c>
      <c r="C128" s="129" t="s">
        <v>222</v>
      </c>
      <c r="D128" s="130" t="s">
        <v>223</v>
      </c>
      <c r="E128" s="64">
        <v>431791</v>
      </c>
      <c r="F128" s="64">
        <v>38374878.710000001</v>
      </c>
      <c r="G128" s="64">
        <v>3695074.75</v>
      </c>
      <c r="H128" s="59">
        <f>SUM(E128:G128)</f>
        <v>42501744.460000001</v>
      </c>
    </row>
    <row r="129" spans="2:8" s="6" customFormat="1" ht="11.25">
      <c r="B129" s="128" t="s">
        <v>224</v>
      </c>
      <c r="C129" s="129" t="s">
        <v>225</v>
      </c>
      <c r="D129" s="130" t="s">
        <v>226</v>
      </c>
      <c r="E129" s="62">
        <v>431791</v>
      </c>
      <c r="F129" s="62">
        <v>38374878.710000001</v>
      </c>
      <c r="G129" s="62">
        <v>3761090.84</v>
      </c>
      <c r="H129" s="59">
        <f>SUM(E129:G129)</f>
        <v>42567760.549999997</v>
      </c>
    </row>
    <row r="130" spans="2:8" s="6" customFormat="1" ht="12">
      <c r="B130" s="117" t="s">
        <v>227</v>
      </c>
      <c r="C130" s="129" t="s">
        <v>184</v>
      </c>
      <c r="D130" s="130"/>
      <c r="E130" s="45">
        <f>E131-E132</f>
        <v>0</v>
      </c>
      <c r="F130" s="45">
        <f>F131-F132</f>
        <v>0</v>
      </c>
      <c r="G130" s="45">
        <f>G131-G132</f>
        <v>0</v>
      </c>
      <c r="H130" s="46">
        <f>H131-H132</f>
        <v>0</v>
      </c>
    </row>
    <row r="131" spans="2:8" s="6" customFormat="1" ht="22.5">
      <c r="B131" s="128" t="s">
        <v>228</v>
      </c>
      <c r="C131" s="129" t="s">
        <v>229</v>
      </c>
      <c r="D131" s="130" t="s">
        <v>230</v>
      </c>
      <c r="E131" s="64"/>
      <c r="F131" s="64"/>
      <c r="G131" s="64"/>
      <c r="H131" s="59">
        <f>SUM(E131:G131)</f>
        <v>0</v>
      </c>
    </row>
    <row r="132" spans="2:8" s="6" customFormat="1" ht="22.5">
      <c r="B132" s="128" t="s">
        <v>231</v>
      </c>
      <c r="C132" s="129" t="s">
        <v>232</v>
      </c>
      <c r="D132" s="130" t="s">
        <v>233</v>
      </c>
      <c r="E132" s="62"/>
      <c r="F132" s="62"/>
      <c r="G132" s="62"/>
      <c r="H132" s="59">
        <f>SUM(E132:G132)</f>
        <v>0</v>
      </c>
    </row>
    <row r="133" spans="2:8" s="6" customFormat="1" ht="12">
      <c r="B133" s="42" t="s">
        <v>234</v>
      </c>
      <c r="C133" s="129" t="s">
        <v>191</v>
      </c>
      <c r="D133" s="130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8" t="s">
        <v>235</v>
      </c>
      <c r="C134" s="129" t="s">
        <v>236</v>
      </c>
      <c r="D134" s="130" t="s">
        <v>237</v>
      </c>
      <c r="E134" s="62"/>
      <c r="F134" s="62"/>
      <c r="G134" s="62"/>
      <c r="H134" s="59">
        <f>SUM(E134:G134)</f>
        <v>0</v>
      </c>
    </row>
    <row r="135" spans="2:8" s="6" customFormat="1" ht="11.25">
      <c r="B135" s="128" t="s">
        <v>238</v>
      </c>
      <c r="C135" s="129" t="s">
        <v>239</v>
      </c>
      <c r="D135" s="130" t="s">
        <v>240</v>
      </c>
      <c r="E135" s="62"/>
      <c r="F135" s="62"/>
      <c r="G135" s="62"/>
      <c r="H135" s="59">
        <f>SUM(E135:G135)</f>
        <v>0</v>
      </c>
    </row>
    <row r="136" spans="2:8" s="6" customFormat="1" ht="12">
      <c r="B136" s="42" t="s">
        <v>241</v>
      </c>
      <c r="C136" s="129" t="s">
        <v>242</v>
      </c>
      <c r="D136" s="130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8" t="s">
        <v>243</v>
      </c>
      <c r="C137" s="129" t="s">
        <v>244</v>
      </c>
      <c r="D137" s="130" t="s">
        <v>245</v>
      </c>
      <c r="E137" s="64"/>
      <c r="F137" s="64"/>
      <c r="G137" s="64"/>
      <c r="H137" s="59">
        <f>SUM(E137:G137)</f>
        <v>0</v>
      </c>
    </row>
    <row r="138" spans="2:8" s="6" customFormat="1" ht="11.25">
      <c r="B138" s="128" t="s">
        <v>246</v>
      </c>
      <c r="C138" s="129" t="s">
        <v>247</v>
      </c>
      <c r="D138" s="130" t="s">
        <v>248</v>
      </c>
      <c r="E138" s="64"/>
      <c r="F138" s="64"/>
      <c r="G138" s="64"/>
      <c r="H138" s="59">
        <f>SUM(E138:G138)</f>
        <v>0</v>
      </c>
    </row>
    <row r="139" spans="2:8" s="6" customFormat="1" ht="12">
      <c r="B139" s="42" t="s">
        <v>249</v>
      </c>
      <c r="C139" s="129" t="s">
        <v>250</v>
      </c>
      <c r="D139" s="130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11.25">
      <c r="B140" s="128" t="s">
        <v>251</v>
      </c>
      <c r="C140" s="129" t="s">
        <v>252</v>
      </c>
      <c r="D140" s="130" t="s">
        <v>253</v>
      </c>
      <c r="E140" s="64"/>
      <c r="F140" s="64"/>
      <c r="G140" s="64"/>
      <c r="H140" s="59">
        <f>SUM(E140:G140)</f>
        <v>0</v>
      </c>
    </row>
    <row r="141" spans="2:8" s="6" customFormat="1" ht="11.25">
      <c r="B141" s="128" t="s">
        <v>254</v>
      </c>
      <c r="C141" s="129" t="s">
        <v>255</v>
      </c>
      <c r="D141" s="130" t="s">
        <v>256</v>
      </c>
      <c r="E141" s="64"/>
      <c r="F141" s="64"/>
      <c r="G141" s="64"/>
      <c r="H141" s="59">
        <f>SUM(E141:G141)</f>
        <v>0</v>
      </c>
    </row>
    <row r="142" spans="2:8" s="6" customFormat="1" ht="12">
      <c r="B142" s="42" t="s">
        <v>257</v>
      </c>
      <c r="C142" s="129" t="s">
        <v>258</v>
      </c>
      <c r="D142" s="130"/>
      <c r="E142" s="45">
        <f>E143-E144</f>
        <v>-2768172</v>
      </c>
      <c r="F142" s="45">
        <f>F143-F144</f>
        <v>-33285318.919999998</v>
      </c>
      <c r="G142" s="45">
        <f>G143-G144</f>
        <v>-51946.910000000149</v>
      </c>
      <c r="H142" s="46">
        <f>H143-H144</f>
        <v>-36105437.829999998</v>
      </c>
    </row>
    <row r="143" spans="2:8" s="6" customFormat="1" ht="11.25">
      <c r="B143" s="128" t="s">
        <v>259</v>
      </c>
      <c r="C143" s="129" t="s">
        <v>260</v>
      </c>
      <c r="D143" s="130" t="s">
        <v>261</v>
      </c>
      <c r="E143" s="64">
        <v>336662.5</v>
      </c>
      <c r="F143" s="64">
        <v>8130501.5599999996</v>
      </c>
      <c r="G143" s="64">
        <v>3624241.52</v>
      </c>
      <c r="H143" s="59">
        <f>SUM(E143:G143)</f>
        <v>12091405.579999998</v>
      </c>
    </row>
    <row r="144" spans="2:8" s="6" customFormat="1" ht="12" thickBot="1">
      <c r="B144" s="128" t="s">
        <v>262</v>
      </c>
      <c r="C144" s="137" t="s">
        <v>263</v>
      </c>
      <c r="D144" s="138" t="s">
        <v>264</v>
      </c>
      <c r="E144" s="139">
        <v>3104834.5</v>
      </c>
      <c r="F144" s="139">
        <v>41415820.479999997</v>
      </c>
      <c r="G144" s="139">
        <v>3676188.43</v>
      </c>
      <c r="H144" s="69">
        <f>SUM(E144:G144)</f>
        <v>48196843.409999996</v>
      </c>
    </row>
    <row r="145" spans="2:11" s="6" customFormat="1" ht="11.25">
      <c r="B145" s="70"/>
      <c r="C145" s="70"/>
      <c r="D145" s="70"/>
      <c r="E145" s="70"/>
      <c r="F145" s="70"/>
      <c r="G145" s="70"/>
      <c r="H145" s="70" t="s">
        <v>265</v>
      </c>
    </row>
    <row r="146" spans="2:11" s="6" customFormat="1" ht="9.9499999999999993" customHeight="1">
      <c r="B146" s="21"/>
      <c r="C146" s="22" t="s">
        <v>41</v>
      </c>
      <c r="D146" s="193" t="s">
        <v>42</v>
      </c>
      <c r="E146" s="23" t="s">
        <v>43</v>
      </c>
      <c r="F146" s="23" t="s">
        <v>44</v>
      </c>
      <c r="G146" s="24" t="s">
        <v>45</v>
      </c>
      <c r="H146" s="72"/>
    </row>
    <row r="147" spans="2:11" s="6" customFormat="1" ht="12.2" customHeight="1">
      <c r="B147" s="26" t="s">
        <v>47</v>
      </c>
      <c r="C147" s="27" t="s">
        <v>48</v>
      </c>
      <c r="D147" s="194"/>
      <c r="E147" s="28" t="s">
        <v>49</v>
      </c>
      <c r="F147" s="28" t="s">
        <v>50</v>
      </c>
      <c r="G147" s="29" t="s">
        <v>51</v>
      </c>
      <c r="H147" s="73" t="s">
        <v>52</v>
      </c>
    </row>
    <row r="148" spans="2:11" s="6" customFormat="1" ht="11.25">
      <c r="B148" s="31"/>
      <c r="C148" s="27" t="s">
        <v>55</v>
      </c>
      <c r="D148" s="195"/>
      <c r="E148" s="32" t="s">
        <v>56</v>
      </c>
      <c r="F148" s="28" t="s">
        <v>57</v>
      </c>
      <c r="G148" s="29" t="s">
        <v>58</v>
      </c>
      <c r="H148" s="73"/>
    </row>
    <row r="149" spans="2:11" s="6" customFormat="1" ht="12" thickBot="1">
      <c r="B149" s="33">
        <v>1</v>
      </c>
      <c r="C149" s="34">
        <v>2</v>
      </c>
      <c r="D149" s="34">
        <v>3</v>
      </c>
      <c r="E149" s="35">
        <v>4</v>
      </c>
      <c r="F149" s="35">
        <v>5</v>
      </c>
      <c r="G149" s="24" t="s">
        <v>61</v>
      </c>
      <c r="H149" s="72" t="s">
        <v>62</v>
      </c>
    </row>
    <row r="150" spans="2:11" s="6" customFormat="1" ht="11.25">
      <c r="B150" s="140" t="s">
        <v>266</v>
      </c>
      <c r="C150" s="38" t="s">
        <v>223</v>
      </c>
      <c r="D150" s="39"/>
      <c r="E150" s="141">
        <f>E151+E154+E157+E160+E161</f>
        <v>-2818172</v>
      </c>
      <c r="F150" s="141">
        <f>F151+F154+F157+F160+F161</f>
        <v>-34843316.25</v>
      </c>
      <c r="G150" s="141">
        <f>G151+G154+G157+G160+G161</f>
        <v>47138.759999999776</v>
      </c>
      <c r="H150" s="142">
        <f>H151+H154+H157+H160+H161</f>
        <v>-37614349.490000002</v>
      </c>
    </row>
    <row r="151" spans="2:11" s="6" customFormat="1" ht="24">
      <c r="B151" s="42" t="s">
        <v>267</v>
      </c>
      <c r="C151" s="43" t="s">
        <v>230</v>
      </c>
      <c r="D151" s="44"/>
      <c r="E151" s="88">
        <f>E152-E153</f>
        <v>0</v>
      </c>
      <c r="F151" s="88">
        <f>F152-F153</f>
        <v>0</v>
      </c>
      <c r="G151" s="88">
        <f>G152-G153</f>
        <v>0</v>
      </c>
      <c r="H151" s="89">
        <f>H152-H153</f>
        <v>0</v>
      </c>
    </row>
    <row r="152" spans="2:11" s="6" customFormat="1" ht="22.5">
      <c r="B152" s="112" t="s">
        <v>268</v>
      </c>
      <c r="C152" s="43" t="s">
        <v>269</v>
      </c>
      <c r="D152" s="44" t="s">
        <v>270</v>
      </c>
      <c r="E152" s="96"/>
      <c r="F152" s="96"/>
      <c r="G152" s="96"/>
      <c r="H152" s="87">
        <f>SUM(E152:G152)</f>
        <v>0</v>
      </c>
    </row>
    <row r="153" spans="2:11" s="6" customFormat="1" ht="22.5">
      <c r="B153" s="112" t="s">
        <v>271</v>
      </c>
      <c r="C153" s="43" t="s">
        <v>272</v>
      </c>
      <c r="D153" s="44" t="s">
        <v>273</v>
      </c>
      <c r="E153" s="96"/>
      <c r="F153" s="96"/>
      <c r="G153" s="96"/>
      <c r="H153" s="87">
        <f>SUM(E153:G153)</f>
        <v>0</v>
      </c>
    </row>
    <row r="154" spans="2:11" s="6" customFormat="1" ht="24">
      <c r="B154" s="42" t="s">
        <v>274</v>
      </c>
      <c r="C154" s="43" t="s">
        <v>237</v>
      </c>
      <c r="D154" s="44"/>
      <c r="E154" s="88">
        <f>E155-E156</f>
        <v>0</v>
      </c>
      <c r="F154" s="88">
        <f>F155-F156</f>
        <v>0</v>
      </c>
      <c r="G154" s="88">
        <f>G155-G156</f>
        <v>0</v>
      </c>
      <c r="H154" s="89">
        <f>H155-H156</f>
        <v>0</v>
      </c>
    </row>
    <row r="155" spans="2:11" s="6" customFormat="1" ht="22.5" customHeight="1">
      <c r="B155" s="112" t="s">
        <v>275</v>
      </c>
      <c r="C155" s="43" t="s">
        <v>276</v>
      </c>
      <c r="D155" s="44" t="s">
        <v>277</v>
      </c>
      <c r="E155" s="96"/>
      <c r="F155" s="96"/>
      <c r="G155" s="96"/>
      <c r="H155" s="87">
        <f>SUM(E155:G155)</f>
        <v>0</v>
      </c>
      <c r="I155" s="143"/>
      <c r="J155" s="143"/>
      <c r="K155" s="143"/>
    </row>
    <row r="156" spans="2:11" s="6" customFormat="1" ht="11.25" customHeight="1">
      <c r="B156" s="112" t="s">
        <v>278</v>
      </c>
      <c r="C156" s="43" t="s">
        <v>279</v>
      </c>
      <c r="D156" s="44" t="s">
        <v>280</v>
      </c>
      <c r="E156" s="96"/>
      <c r="F156" s="96"/>
      <c r="G156" s="96"/>
      <c r="H156" s="87">
        <f>SUM(E156:G156)</f>
        <v>0</v>
      </c>
      <c r="I156" s="143"/>
      <c r="J156" s="143"/>
      <c r="K156" s="143"/>
    </row>
    <row r="157" spans="2:11" s="6" customFormat="1" ht="12">
      <c r="B157" s="42" t="s">
        <v>281</v>
      </c>
      <c r="C157" s="43" t="s">
        <v>245</v>
      </c>
      <c r="D157" s="44"/>
      <c r="E157" s="88">
        <f>E158-E159</f>
        <v>-50000</v>
      </c>
      <c r="F157" s="88">
        <f>F158-F159</f>
        <v>184591.67000000179</v>
      </c>
      <c r="G157" s="88">
        <f>G158-G159</f>
        <v>47138.759999999776</v>
      </c>
      <c r="H157" s="89">
        <f>H158-H159</f>
        <v>181730.4299999997</v>
      </c>
      <c r="I157" s="144"/>
      <c r="J157" s="143"/>
      <c r="K157" s="143"/>
    </row>
    <row r="158" spans="2:11" s="145" customFormat="1" ht="11.25">
      <c r="B158" s="112" t="s">
        <v>282</v>
      </c>
      <c r="C158" s="43" t="s">
        <v>283</v>
      </c>
      <c r="D158" s="44" t="s">
        <v>284</v>
      </c>
      <c r="E158" s="96">
        <v>431791</v>
      </c>
      <c r="F158" s="96">
        <v>53885601.380000003</v>
      </c>
      <c r="G158" s="96">
        <v>3884523.98</v>
      </c>
      <c r="H158" s="87">
        <f>SUM(E158:G158)</f>
        <v>58201916.359999999</v>
      </c>
    </row>
    <row r="159" spans="2:11" s="145" customFormat="1" ht="11.25">
      <c r="B159" s="112" t="s">
        <v>285</v>
      </c>
      <c r="C159" s="43" t="s">
        <v>286</v>
      </c>
      <c r="D159" s="44" t="s">
        <v>287</v>
      </c>
      <c r="E159" s="96">
        <v>481791</v>
      </c>
      <c r="F159" s="96">
        <v>53701009.710000001</v>
      </c>
      <c r="G159" s="96">
        <v>3837385.22</v>
      </c>
      <c r="H159" s="87">
        <f>SUM(E159:G159)</f>
        <v>58020185.93</v>
      </c>
    </row>
    <row r="160" spans="2:11" s="145" customFormat="1" ht="12">
      <c r="B160" s="117" t="s">
        <v>288</v>
      </c>
      <c r="C160" s="43" t="s">
        <v>253</v>
      </c>
      <c r="D160" s="44" t="s">
        <v>207</v>
      </c>
      <c r="E160" s="96">
        <v>-2768172</v>
      </c>
      <c r="F160" s="96">
        <v>-35418783.649999999</v>
      </c>
      <c r="G160" s="96">
        <v>0</v>
      </c>
      <c r="H160" s="87">
        <f>SUM(E160:G160)</f>
        <v>-38186955.649999999</v>
      </c>
    </row>
    <row r="161" spans="2:11" s="145" customFormat="1" ht="12.75" thickBot="1">
      <c r="B161" s="117" t="s">
        <v>289</v>
      </c>
      <c r="C161" s="118" t="s">
        <v>261</v>
      </c>
      <c r="D161" s="146" t="s">
        <v>207</v>
      </c>
      <c r="E161" s="147">
        <v>0</v>
      </c>
      <c r="F161" s="147">
        <v>390875.73</v>
      </c>
      <c r="G161" s="147">
        <v>0</v>
      </c>
      <c r="H161" s="100">
        <f>SUM(E161:G161)</f>
        <v>390875.73</v>
      </c>
      <c r="I161" s="148"/>
      <c r="J161" s="148"/>
      <c r="K161" s="148"/>
    </row>
    <row r="162" spans="2:11" s="145" customFormat="1" ht="11.25">
      <c r="B162" s="149"/>
      <c r="C162" s="150"/>
      <c r="D162" s="151"/>
      <c r="E162" s="152"/>
      <c r="F162" s="152"/>
      <c r="G162" s="152"/>
      <c r="H162" s="153"/>
      <c r="I162" s="148"/>
      <c r="K162" s="148"/>
    </row>
    <row r="163" spans="2:11" s="145" customFormat="1" ht="19.5" customHeight="1">
      <c r="B163" s="154" t="s">
        <v>290</v>
      </c>
      <c r="C163" s="186" t="s">
        <v>291</v>
      </c>
      <c r="D163" s="186"/>
      <c r="E163" s="186"/>
      <c r="F163" s="155" t="s">
        <v>292</v>
      </c>
      <c r="G163" s="156"/>
      <c r="H163" s="157" t="s">
        <v>316</v>
      </c>
      <c r="J163" s="148"/>
      <c r="K163" s="148"/>
    </row>
    <row r="164" spans="2:11" s="145" customFormat="1" ht="10.5" customHeight="1">
      <c r="B164" s="158" t="s">
        <v>293</v>
      </c>
      <c r="C164" s="187" t="s">
        <v>294</v>
      </c>
      <c r="D164" s="187"/>
      <c r="E164" s="187"/>
      <c r="G164" s="158" t="s">
        <v>295</v>
      </c>
      <c r="H164" s="159" t="s">
        <v>294</v>
      </c>
      <c r="J164" s="148"/>
      <c r="K164" s="148"/>
    </row>
    <row r="165" spans="2:11" s="145" customFormat="1" ht="30" customHeight="1">
      <c r="B165" s="160"/>
      <c r="C165" s="160"/>
      <c r="D165" s="160"/>
      <c r="G165" s="160"/>
    </row>
    <row r="166" spans="2:11" s="145" customFormat="1" ht="22.5" customHeight="1">
      <c r="B166" s="161" t="s">
        <v>296</v>
      </c>
      <c r="C166" s="192" t="s">
        <v>297</v>
      </c>
      <c r="D166" s="192"/>
      <c r="E166" s="192"/>
      <c r="F166" s="192"/>
      <c r="G166" s="192"/>
      <c r="H166" s="192"/>
    </row>
    <row r="167" spans="2:11" s="145" customFormat="1" ht="9.75" customHeight="1">
      <c r="B167" s="148"/>
      <c r="C167" s="187" t="s">
        <v>298</v>
      </c>
      <c r="D167" s="187"/>
      <c r="E167" s="187"/>
      <c r="F167" s="187"/>
      <c r="G167" s="187"/>
      <c r="H167" s="187"/>
    </row>
    <row r="168" spans="2:11" s="145" customFormat="1" ht="22.5" customHeight="1">
      <c r="B168" s="162" t="s">
        <v>299</v>
      </c>
      <c r="C168" s="186" t="s">
        <v>317</v>
      </c>
      <c r="D168" s="186"/>
      <c r="E168" s="186"/>
      <c r="F168" s="163"/>
      <c r="G168" s="186" t="s">
        <v>318</v>
      </c>
      <c r="H168" s="186"/>
      <c r="I168" s="164"/>
      <c r="J168" s="164"/>
    </row>
    <row r="169" spans="2:11" s="165" customFormat="1">
      <c r="B169" s="162" t="s">
        <v>300</v>
      </c>
      <c r="C169" s="187" t="s">
        <v>301</v>
      </c>
      <c r="D169" s="187"/>
      <c r="E169" s="187"/>
      <c r="F169" s="166" t="s">
        <v>295</v>
      </c>
      <c r="G169" s="187" t="s">
        <v>294</v>
      </c>
      <c r="H169" s="187"/>
    </row>
    <row r="170" spans="2:11" s="3" customFormat="1">
      <c r="B170" s="154" t="s">
        <v>302</v>
      </c>
      <c r="C170" s="186" t="s">
        <v>319</v>
      </c>
      <c r="D170" s="186"/>
      <c r="E170" s="186"/>
      <c r="F170" s="186" t="s">
        <v>320</v>
      </c>
      <c r="G170" s="186"/>
      <c r="H170" s="157" t="s">
        <v>321</v>
      </c>
    </row>
    <row r="171" spans="2:11" s="3" customFormat="1">
      <c r="B171" s="158" t="s">
        <v>293</v>
      </c>
      <c r="C171" s="187" t="s">
        <v>301</v>
      </c>
      <c r="D171" s="187"/>
      <c r="E171" s="187"/>
      <c r="F171" s="187" t="s">
        <v>294</v>
      </c>
      <c r="G171" s="187"/>
      <c r="H171" s="158" t="s">
        <v>303</v>
      </c>
    </row>
    <row r="172" spans="2:11" s="3" customFormat="1">
      <c r="B172" s="160"/>
      <c r="C172" s="160"/>
      <c r="D172" s="160"/>
      <c r="E172" s="145"/>
      <c r="F172" s="145"/>
      <c r="G172" s="160"/>
      <c r="H172" s="160"/>
    </row>
    <row r="173" spans="2:11" s="3" customFormat="1" ht="14.25" customHeight="1">
      <c r="B173" s="167" t="s">
        <v>315</v>
      </c>
      <c r="C173" s="160"/>
      <c r="D173" s="160"/>
      <c r="E173" s="154"/>
      <c r="F173" s="168"/>
      <c r="G173" s="168"/>
      <c r="H173" s="168"/>
    </row>
    <row r="174" spans="2:11" s="3" customFormat="1" ht="14.25" customHeight="1">
      <c r="B174" s="167"/>
      <c r="C174" s="160"/>
      <c r="D174" s="160"/>
      <c r="E174" s="154"/>
      <c r="F174" s="168"/>
      <c r="G174" s="168"/>
      <c r="H174" s="168"/>
    </row>
    <row r="175" spans="2:11" s="3" customFormat="1" ht="13.5" hidden="1" customHeight="1" thickBot="1">
      <c r="B175" s="169"/>
      <c r="C175" s="169"/>
      <c r="D175" s="169"/>
      <c r="E175" s="169"/>
      <c r="F175" s="169"/>
      <c r="G175" s="165"/>
      <c r="H175" s="165"/>
    </row>
    <row r="176" spans="2:11" s="3" customFormat="1" ht="48.75" hidden="1" customHeight="1" thickTop="1" thickBot="1">
      <c r="B176" s="1"/>
      <c r="C176" s="188"/>
      <c r="D176" s="189"/>
      <c r="E176" s="189"/>
      <c r="F176" s="190" t="s">
        <v>304</v>
      </c>
      <c r="G176" s="190"/>
      <c r="H176" s="191"/>
    </row>
    <row r="177" spans="1:11" s="3" customFormat="1" ht="13.5" hidden="1" customHeight="1" thickTop="1" thickBot="1">
      <c r="B177" s="1"/>
      <c r="C177" s="1"/>
      <c r="D177" s="1"/>
      <c r="E177" s="1"/>
      <c r="F177" s="1"/>
      <c r="G177" s="2"/>
      <c r="H177" s="2"/>
    </row>
    <row r="178" spans="1:11" s="3" customFormat="1" ht="15.75" hidden="1" thickTop="1">
      <c r="B178" s="1"/>
      <c r="C178" s="182" t="s">
        <v>305</v>
      </c>
      <c r="D178" s="183"/>
      <c r="E178" s="183"/>
      <c r="F178" s="184"/>
      <c r="G178" s="184"/>
      <c r="H178" s="185"/>
    </row>
    <row r="179" spans="1:11" s="3" customFormat="1" ht="15.75" hidden="1">
      <c r="A179"/>
      <c r="B179" s="1"/>
      <c r="C179" s="172" t="s">
        <v>306</v>
      </c>
      <c r="D179" s="173"/>
      <c r="E179" s="173"/>
      <c r="F179" s="174"/>
      <c r="G179" s="174"/>
      <c r="H179" s="175"/>
    </row>
    <row r="180" spans="1:11" s="3" customFormat="1" hidden="1">
      <c r="B180" s="1"/>
      <c r="C180" s="172" t="s">
        <v>307</v>
      </c>
      <c r="D180" s="173"/>
      <c r="E180" s="173"/>
      <c r="F180" s="176"/>
      <c r="G180" s="176"/>
      <c r="H180" s="177"/>
    </row>
    <row r="181" spans="1:11" s="3" customFormat="1" hidden="1">
      <c r="B181" s="1"/>
      <c r="C181" s="172" t="s">
        <v>308</v>
      </c>
      <c r="D181" s="173"/>
      <c r="E181" s="173"/>
      <c r="F181" s="176"/>
      <c r="G181" s="176"/>
      <c r="H181" s="177"/>
    </row>
    <row r="182" spans="1:11" s="3" customFormat="1" hidden="1">
      <c r="B182" s="1"/>
      <c r="C182" s="172" t="s">
        <v>309</v>
      </c>
      <c r="D182" s="173"/>
      <c r="E182" s="173"/>
      <c r="F182" s="176"/>
      <c r="G182" s="176"/>
      <c r="H182" s="177"/>
    </row>
    <row r="183" spans="1:11" s="3" customFormat="1" hidden="1">
      <c r="B183" s="1"/>
      <c r="C183" s="172" t="s">
        <v>310</v>
      </c>
      <c r="D183" s="173"/>
      <c r="E183" s="173"/>
      <c r="F183" s="174"/>
      <c r="G183" s="174"/>
      <c r="H183" s="175"/>
    </row>
    <row r="184" spans="1:11" s="3" customFormat="1" hidden="1">
      <c r="B184" s="1"/>
      <c r="C184" s="172" t="s">
        <v>311</v>
      </c>
      <c r="D184" s="173"/>
      <c r="E184" s="173"/>
      <c r="F184" s="174"/>
      <c r="G184" s="174"/>
      <c r="H184" s="175"/>
    </row>
    <row r="185" spans="1:11" s="3" customFormat="1" hidden="1">
      <c r="B185" s="1"/>
      <c r="C185" s="172" t="s">
        <v>312</v>
      </c>
      <c r="D185" s="173"/>
      <c r="E185" s="173"/>
      <c r="F185" s="176"/>
      <c r="G185" s="176"/>
      <c r="H185" s="177"/>
    </row>
    <row r="186" spans="1:11" s="3" customFormat="1" ht="15.75" hidden="1" thickBot="1">
      <c r="B186" s="1"/>
      <c r="C186" s="178" t="s">
        <v>313</v>
      </c>
      <c r="D186" s="179"/>
      <c r="E186" s="179"/>
      <c r="F186" s="180"/>
      <c r="G186" s="180"/>
      <c r="H186" s="181"/>
    </row>
    <row r="187" spans="1:11" s="3" customFormat="1" ht="4.5" hidden="1" customHeight="1" thickTop="1">
      <c r="B187" s="1"/>
      <c r="C187" s="170"/>
      <c r="D187" s="170"/>
      <c r="E187" s="170"/>
      <c r="F187" s="171"/>
      <c r="G187" s="171"/>
      <c r="H187" s="171"/>
    </row>
    <row r="188" spans="1:11" s="3" customFormat="1" hidden="1">
      <c r="B188" s="1"/>
      <c r="C188" s="1"/>
      <c r="D188" s="1"/>
      <c r="E188" s="1"/>
      <c r="F188" s="1"/>
      <c r="G188" s="2"/>
      <c r="H188" s="2"/>
    </row>
    <row r="189" spans="1:11" ht="15.75">
      <c r="A189" s="3"/>
      <c r="B189" s="1"/>
      <c r="C189" s="1"/>
      <c r="D189" s="1"/>
      <c r="E189" s="1"/>
      <c r="F189" s="1"/>
      <c r="G189" s="2"/>
      <c r="H189" s="2"/>
      <c r="I189" s="3"/>
      <c r="J189" s="3"/>
      <c r="K189" s="3"/>
    </row>
  </sheetData>
  <mergeCells count="45">
    <mergeCell ref="C8:F9"/>
    <mergeCell ref="B2:G2"/>
    <mergeCell ref="D4:E4"/>
    <mergeCell ref="C5:F5"/>
    <mergeCell ref="C6:F6"/>
    <mergeCell ref="C7:F7"/>
    <mergeCell ref="C169:E169"/>
    <mergeCell ref="G169:H169"/>
    <mergeCell ref="D13:D15"/>
    <mergeCell ref="D38:D40"/>
    <mergeCell ref="D79:D81"/>
    <mergeCell ref="D115:D117"/>
    <mergeCell ref="D146:D148"/>
    <mergeCell ref="C163:E163"/>
    <mergeCell ref="C164:E164"/>
    <mergeCell ref="C166:H166"/>
    <mergeCell ref="C167:H167"/>
    <mergeCell ref="C168:E168"/>
    <mergeCell ref="G168:H168"/>
    <mergeCell ref="C170:E170"/>
    <mergeCell ref="F170:G170"/>
    <mergeCell ref="C171:E171"/>
    <mergeCell ref="F171:G171"/>
    <mergeCell ref="C176:E176"/>
    <mergeCell ref="F176:H176"/>
    <mergeCell ref="C178:E178"/>
    <mergeCell ref="F178:H178"/>
    <mergeCell ref="C179:E179"/>
    <mergeCell ref="F179:H179"/>
    <mergeCell ref="C180:E180"/>
    <mergeCell ref="F180:H180"/>
    <mergeCell ref="C181:E181"/>
    <mergeCell ref="F181:H181"/>
    <mergeCell ref="C182:E182"/>
    <mergeCell ref="F182:H182"/>
    <mergeCell ref="C183:E183"/>
    <mergeCell ref="F183:H183"/>
    <mergeCell ref="C187:E187"/>
    <mergeCell ref="F187:H187"/>
    <mergeCell ref="C184:E184"/>
    <mergeCell ref="F184:H184"/>
    <mergeCell ref="C185:E185"/>
    <mergeCell ref="F185:H185"/>
    <mergeCell ref="C186:E186"/>
    <mergeCell ref="F186:H186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6" max="16383" man="1"/>
    <brk id="77" max="16383" man="1"/>
    <brk id="113" max="16383" man="1"/>
    <brk id="144" max="16383" man="1"/>
    <brk id="17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645</vt:i4>
      </vt:variant>
    </vt:vector>
  </HeadingPairs>
  <TitlesOfParts>
    <vt:vector size="646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'0503721'!TR_30200296437_2362016364</vt:lpstr>
      <vt:lpstr>'0503721'!TR_30200296437_2362016365</vt:lpstr>
      <vt:lpstr>'0503721'!TR_30200296447</vt:lpstr>
      <vt:lpstr>'0503721'!TR_30200296457_2362016398</vt:lpstr>
      <vt:lpstr>'0503721'!TR_30200296457_2362016399</vt:lpstr>
      <vt:lpstr>'0503721'!TR_30200296467</vt:lpstr>
      <vt:lpstr>'0503721'!TR_30200296477</vt:lpstr>
      <vt:lpstr>'0503721'!TR_30200296487</vt:lpstr>
      <vt:lpstr>'0503721'!TR_30200296497_2362016358</vt:lpstr>
      <vt:lpstr>'0503721'!TR_30200296507_2362016368</vt:lpstr>
      <vt:lpstr>'0503721'!TR_30200296507_2362016369</vt:lpstr>
      <vt:lpstr>'0503721'!TR_30200296517_2362016386</vt:lpstr>
      <vt:lpstr>'0503721'!TR_30200296517_2362016387</vt:lpstr>
      <vt:lpstr>'0503721'!TR_30200296527_2362016346</vt:lpstr>
      <vt:lpstr>'0503721'!TR_30200296537</vt:lpstr>
      <vt:lpstr>'0503721'!TR_30200296547_2362016370</vt:lpstr>
      <vt:lpstr>'0503721'!TR_30200296547_2362016371</vt:lpstr>
      <vt:lpstr>'0503721'!TR_30200296547_2362016372</vt:lpstr>
      <vt:lpstr>'0503721'!TR_30200296547_2362016373</vt:lpstr>
      <vt:lpstr>'0503721'!TR_30200296557</vt:lpstr>
      <vt:lpstr>'0503721'!TR_30200296567</vt:lpstr>
      <vt:lpstr>'0503721'!TR_30200296577_2362016379</vt:lpstr>
      <vt:lpstr>'0503721'!TR_30200296587_2362016367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2024-03-20T13:00:43Z</cp:lastPrinted>
  <dcterms:created xsi:type="dcterms:W3CDTF">2024-03-07T11:00:37Z</dcterms:created>
  <dcterms:modified xsi:type="dcterms:W3CDTF">2024-03-20T13:00:43Z</dcterms:modified>
</cp:coreProperties>
</file>