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21" sheetId="2" r:id="rId1"/>
  </sheets>
  <definedNames>
    <definedName name="ID_120655894" localSheetId="0">'0503721'!$C$7</definedName>
    <definedName name="ID_120655895" localSheetId="0">'0503721'!$C$163</definedName>
    <definedName name="ID_120655896" localSheetId="0">'0503721'!$C$6</definedName>
    <definedName name="ID_120655897" localSheetId="0">'0503721'!$H$8</definedName>
    <definedName name="ID_120655899" localSheetId="0">'0503721'!$C$159</definedName>
    <definedName name="ID_120655900" localSheetId="0">'0503721'!$H$163</definedName>
    <definedName name="ID_120655902" localSheetId="0">'0503721'!$C$161</definedName>
    <definedName name="ID_120655903" localSheetId="0">'0503721'!$G$161</definedName>
    <definedName name="ID_120655904" localSheetId="0">'0503721'!$C$8</definedName>
    <definedName name="ID_120655908" localSheetId="0">'0503721'!$F$163</definedName>
    <definedName name="ID_125816462" localSheetId="0">'0503721'!$E$147</definedName>
    <definedName name="ID_125816463" localSheetId="0">'0503721'!$E$150</definedName>
    <definedName name="ID_125816465" localSheetId="0">'0503721'!$E$109</definedName>
    <definedName name="ID_125816467" localSheetId="0">'0503721'!$D$148</definedName>
    <definedName name="ID_125816468" localSheetId="0">'0503721'!$D$151</definedName>
    <definedName name="ID_125816469" localSheetId="0">'0503721'!$C$96</definedName>
    <definedName name="ID_125816470" localSheetId="0">'0503721'!$C$106</definedName>
    <definedName name="ID_125816472" localSheetId="0">'0503721'!$C$95</definedName>
    <definedName name="ID_125816473" localSheetId="0">'0503721'!$G$146</definedName>
    <definedName name="ID_125816474" localSheetId="0">'0503721'!$H$108</definedName>
    <definedName name="ID_125816475" localSheetId="0">'0503721'!$D$118</definedName>
    <definedName name="ID_125816476" localSheetId="0">'0503721'!$C$100</definedName>
    <definedName name="ID_125816477" localSheetId="0">'0503721'!$F$149</definedName>
    <definedName name="ID_125816479" localSheetId="0">'0503721'!$D$119</definedName>
    <definedName name="ID_125816481" localSheetId="0">'0503721'!$E$100</definedName>
    <definedName name="ID_125816482" localSheetId="0">'0503721'!$F$100</definedName>
    <definedName name="ID_125816483" localSheetId="0">'0503721'!$F$107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'0503721'!$E$95</definedName>
    <definedName name="ID_125816488" localSheetId="0">'0503721'!$F$95</definedName>
    <definedName name="ID_125816489" localSheetId="0">'0503721'!$E$98</definedName>
    <definedName name="ID_125816490" localSheetId="0">'0503721'!$C$129</definedName>
    <definedName name="ID_125816491" localSheetId="0">'0503721'!$D$24</definedName>
    <definedName name="ID_125816495" localSheetId="0">'0503721'!$C$135</definedName>
    <definedName name="ID_125816496" localSheetId="0">'0503721'!$G$118</definedName>
    <definedName name="ID_125816497" localSheetId="0">'0503721'!$H$118</definedName>
    <definedName name="ID_125816500" localSheetId="0">'0503721'!$E$119</definedName>
    <definedName name="ID_125816501" localSheetId="0">'0503721'!$E$123</definedName>
    <definedName name="ID_125816502" localSheetId="0">'0503721'!$H$123</definedName>
    <definedName name="ID_125816503" localSheetId="0">'0503721'!$F$58</definedName>
    <definedName name="ID_125816504" localSheetId="0">'0503721'!$H$58</definedName>
    <definedName name="ID_125816508" localSheetId="0">'0503721'!$H$41</definedName>
    <definedName name="ID_125816512" localSheetId="0">'0503721'!$D$61</definedName>
    <definedName name="ID_125816514" localSheetId="0">'0503721'!$F$135</definedName>
    <definedName name="ID_125816517" localSheetId="0">'0503721'!$F$124</definedName>
    <definedName name="ID_125816519" localSheetId="0">'0503721'!$E$70</definedName>
    <definedName name="ID_125816520" localSheetId="0">'0503721'!$F$74</definedName>
    <definedName name="ID_125816521" localSheetId="0">'0503721'!$H$124</definedName>
    <definedName name="ID_125816522" localSheetId="0">'0503721'!$F$130</definedName>
    <definedName name="ID_125816523" localSheetId="0">'0503721'!$H$133</definedName>
    <definedName name="ID_125816524" localSheetId="0">'0503721'!$E$136</definedName>
    <definedName name="ID_125816526" localSheetId="0">'0503721'!$C$67</definedName>
    <definedName name="ID_125816527" localSheetId="0">'0503721'!$D$67</definedName>
    <definedName name="ID_125816528" localSheetId="0">'0503721'!$C$74</definedName>
    <definedName name="ID_125816532" localSheetId="0">'0503721'!$E$47</definedName>
    <definedName name="ID_125816533" localSheetId="0">'0503721'!$F$48</definedName>
    <definedName name="ID_125816534" localSheetId="0">'0503721'!$G$134</definedName>
    <definedName name="ID_125816535" localSheetId="0">'0503721'!$H$86</definedName>
    <definedName name="ID_125816536" localSheetId="0">'0503721'!$H$87</definedName>
    <definedName name="ID_125816537" localSheetId="0">'0503721'!$G$88</definedName>
    <definedName name="ID_125816539" localSheetId="0">'0503721'!$F$150</definedName>
    <definedName name="ID_125816540" localSheetId="0">'0503721'!$G$150</definedName>
    <definedName name="ID_125816541" localSheetId="0">'0503721'!$G$109</definedName>
    <definedName name="ID_125816542" localSheetId="0">'0503721'!$D$52</definedName>
    <definedName name="ID_125816546" localSheetId="0">'0503721'!$C$145</definedName>
    <definedName name="ID_125816547" localSheetId="0">'0503721'!$D$99</definedName>
    <definedName name="ID_125816548" localSheetId="0">'0503721'!$G$145</definedName>
    <definedName name="ID_125816549" localSheetId="0">'0503721'!$C$94</definedName>
    <definedName name="ID_125816550" localSheetId="0">'0503721'!$D$94</definedName>
    <definedName name="ID_125816551" localSheetId="0">'0503721'!$C$118</definedName>
    <definedName name="ID_125816552" localSheetId="0">'0503721'!$C$97</definedName>
    <definedName name="ID_125816553" localSheetId="0">'0503721'!$C$33</definedName>
    <definedName name="ID_125816554" localSheetId="0">'0503721'!$C$107</definedName>
    <definedName name="ID_125816555" localSheetId="0">'0503721'!$H$94</definedName>
    <definedName name="ID_125816556" localSheetId="0">'0503721'!$C$119</definedName>
    <definedName name="ID_125816557" localSheetId="0">'0503721'!$H$21</definedName>
    <definedName name="ID_125816558" localSheetId="0">'0503721'!$C$103</definedName>
    <definedName name="ID_125816559" localSheetId="0">'0503721'!$D$132</definedName>
    <definedName name="ID_125816566" localSheetId="0">'0503721'!$E$132</definedName>
    <definedName name="ID_125816567" localSheetId="0">'0503721'!$F$41</definedName>
    <definedName name="ID_125816569" localSheetId="0">'0503721'!$F$61</definedName>
    <definedName name="ID_125816572" localSheetId="0">'0503721'!$E$124</definedName>
    <definedName name="ID_125816576" localSheetId="0">'0503721'!$D$41</definedName>
    <definedName name="ID_125816577" localSheetId="0">'0503721'!$E$90</definedName>
    <definedName name="ID_125816578" localSheetId="0">'0503721'!$G$74</definedName>
    <definedName name="ID_125816579" localSheetId="0">'0503721'!$G$124</definedName>
    <definedName name="ID_125816580" localSheetId="0">'0503721'!$E$130</definedName>
    <definedName name="ID_125816583" localSheetId="0">'0503721'!$D$70</definedName>
    <definedName name="ID_125816585" localSheetId="0">'0503721'!$C$137</definedName>
    <definedName name="ID_125816593" localSheetId="0">'0503721'!$E$134</definedName>
    <definedName name="ID_125816594" localSheetId="0">'0503721'!$E$137</definedName>
    <definedName name="ID_125816595" localSheetId="0">'0503721'!$H$89</definedName>
    <definedName name="ID_125816596" localSheetId="0">'0503721'!$H$96</definedName>
    <definedName name="ID_125816597" localSheetId="0">'0503721'!$F$144</definedName>
    <definedName name="ID_125816598" localSheetId="0">'0503721'!$F$106</definedName>
    <definedName name="ID_125816602" localSheetId="0">'0503721'!$E$148</definedName>
    <definedName name="ID_125816603" localSheetId="0">'0503721'!$F$148</definedName>
    <definedName name="ID_125816604" localSheetId="0">'0503721'!$D$97</definedName>
    <definedName name="ID_125816605" localSheetId="0">'0503721'!$G$149</definedName>
    <definedName name="ID_125816607" localSheetId="0">'0503721'!$E$91</definedName>
    <definedName name="ID_125816608" localSheetId="0">'0503721'!$H$91</definedName>
    <definedName name="ID_125816609" localSheetId="0">'0503721'!$D$33</definedName>
    <definedName name="ID_125816610" localSheetId="0">'0503721'!$D$17</definedName>
    <definedName name="ID_125816611" localSheetId="0">'0503721'!$E$17</definedName>
    <definedName name="ID_125816612" localSheetId="0">'0503721'!$H$100</definedName>
    <definedName name="ID_125816613" localSheetId="0">'0503721'!$F$27</definedName>
    <definedName name="ID_125816618" localSheetId="0">'0503721'!$F$64</definedName>
    <definedName name="ID_125816620" localSheetId="0">'0503721'!$D$108</definedName>
    <definedName name="ID_125816623" localSheetId="0">'0503721'!$E$58</definedName>
    <definedName name="ID_125816624" localSheetId="0">'0503721'!$F$119</definedName>
    <definedName name="ID_125816625" localSheetId="0">'0503721'!$G$123</definedName>
    <definedName name="ID_125816626" localSheetId="0">'0503721'!$F$129</definedName>
    <definedName name="ID_125816632" localSheetId="0">'0503721'!$D$125</definedName>
    <definedName name="ID_125816633" localSheetId="0">'0503721'!$D$136</definedName>
    <definedName name="ID_125816806" localSheetId="0">'0503721'!$H$132</definedName>
    <definedName name="ID_125816809" localSheetId="0">'0503721'!$E$135</definedName>
    <definedName name="ID_125816859" localSheetId="0">'0503721'!$E$41</definedName>
    <definedName name="ID_125816909" localSheetId="0">'0503721'!$G$41</definedName>
    <definedName name="ID_125817038" localSheetId="0">'0503721'!$G$61</definedName>
    <definedName name="ID_125817086" localSheetId="0">'0503721'!$G$135</definedName>
    <definedName name="ID_125817153" localSheetId="0">'0503721'!$H$67</definedName>
    <definedName name="ID_125817159" localSheetId="0">'0503721'!$E$133</definedName>
    <definedName name="ID_125817160" localSheetId="0">'0503721'!$G$133</definedName>
    <definedName name="ID_125817163" localSheetId="0">'0503721'!$D$64</definedName>
    <definedName name="ID_125817166" localSheetId="0">'0503721'!$H$136</definedName>
    <definedName name="ID_125817167" localSheetId="0">'0503721'!$C$130</definedName>
    <definedName name="ID_125817170" localSheetId="0">'0503721'!$E$125</definedName>
    <definedName name="ID_125817173" localSheetId="0">'0503721'!$G$47</definedName>
    <definedName name="ID_125817174" localSheetId="0">'0503721'!$H$131</definedName>
    <definedName name="ID_125817175" localSheetId="0">'0503721'!$F$134</definedName>
    <definedName name="ID_125817176" localSheetId="0">'0503721'!$H$134</definedName>
    <definedName name="ID_125817177" localSheetId="0">'0503721'!$E$152</definedName>
    <definedName name="ID_125817178" localSheetId="0">'0503721'!$F$86</definedName>
    <definedName name="ID_125817179" localSheetId="0">'0503721'!$G$86</definedName>
    <definedName name="ID_125817180" localSheetId="0">'0503721'!$F$87</definedName>
    <definedName name="ID_125817181" localSheetId="0">'0503721'!$G$87</definedName>
    <definedName name="ID_125817183" localSheetId="0">'0503721'!$D$146</definedName>
    <definedName name="ID_125817184" localSheetId="0">'0503721'!$G$137</definedName>
    <definedName name="ID_125817189" localSheetId="0">'0503721'!$H$144</definedName>
    <definedName name="ID_125817190" localSheetId="0">'0503721'!$F$109</definedName>
    <definedName name="ID_125817191" localSheetId="0">'0503721'!$C$52</definedName>
    <definedName name="ID_125817194" localSheetId="0">'0503721'!$D$147</definedName>
    <definedName name="ID_125817195" localSheetId="0">'0503721'!$C$148</definedName>
    <definedName name="ID_125817196" localSheetId="0">'0503721'!$C$93</definedName>
    <definedName name="ID_125817197" localSheetId="0">'0503721'!$D$93</definedName>
    <definedName name="ID_125817198" localSheetId="0">'0503721'!$F$52</definedName>
    <definedName name="ID_125817199" localSheetId="0">'0503721'!$F$103</definedName>
    <definedName name="ID_125817200" localSheetId="0">'0503721'!$E$108</definedName>
    <definedName name="ID_125817201" localSheetId="0">'0503721'!$F$108</definedName>
    <definedName name="ID_125817202" localSheetId="0">'0503721'!$F$146</definedName>
    <definedName name="ID_125817203" localSheetId="0">'0503721'!$D$91</definedName>
    <definedName name="ID_125817205" localSheetId="0">'0503721'!$G$91</definedName>
    <definedName name="ID_125817206" localSheetId="0">'0503721'!$E$94</definedName>
    <definedName name="ID_125817207" localSheetId="0">'0503721'!$F$17</definedName>
    <definedName name="ID_125817208" localSheetId="0">'0503721'!$H$18</definedName>
    <definedName name="ID_125817209" localSheetId="0">'0503721'!$E$92</definedName>
    <definedName name="ID_125817211" localSheetId="0">'0503721'!$G$92</definedName>
    <definedName name="ID_125817212" localSheetId="0">'0503721'!$G$95</definedName>
    <definedName name="ID_125817213" localSheetId="0">'0503721'!$G$98</definedName>
    <definedName name="ID_125817215" localSheetId="0">'0503721'!$H$33</definedName>
    <definedName name="ID_125817219" localSheetId="0">'0503721'!$H$129</definedName>
    <definedName name="ID_125817222" localSheetId="0">'0503721'!$G$132</definedName>
    <definedName name="ID_125817224" localSheetId="0">'0503721'!$G$70</definedName>
    <definedName name="ID_125817225" localSheetId="0">'0503721'!$H$130</definedName>
    <definedName name="ID_125817228" localSheetId="0">'0503721'!$D$124</definedName>
    <definedName name="ID_125817229" localSheetId="0">'0503721'!$C$131</definedName>
    <definedName name="ID_125817230" localSheetId="0">'0503721'!$D$131</definedName>
    <definedName name="ID_125817231" localSheetId="0">'0503721'!$D$137</definedName>
    <definedName name="ID_125817239" localSheetId="0">'0503721'!$C$86</definedName>
    <definedName name="ID_125817240" localSheetId="0">'0503721'!$D$86</definedName>
    <definedName name="ID_125817241" localSheetId="0">'0503721'!$C$87</definedName>
    <definedName name="ID_125817242" localSheetId="0">'0503721'!$H$48</definedName>
    <definedName name="ID_125817245" localSheetId="0">'0503721'!$F$131</definedName>
    <definedName name="ID_125817246" localSheetId="0">'0503721'!$G$131</definedName>
    <definedName name="ID_125817247" localSheetId="0">'0503721'!$H$149</definedName>
    <definedName name="ID_125817248" localSheetId="0">'0503721'!$F$88</definedName>
    <definedName name="ID_125817249" localSheetId="0">'0503721'!$C$44</definedName>
    <definedName name="ID_125817250" localSheetId="0">'0503721'!$C$149</definedName>
    <definedName name="ID_125817251" localSheetId="0">'0503721'!$E$143</definedName>
    <definedName name="ID_125817252" localSheetId="0">'0503721'!$G$143</definedName>
    <definedName name="ID_125817253" localSheetId="0">'0503721'!$G$96</definedName>
    <definedName name="ID_125817254" localSheetId="0">'0503721'!$G$99</definedName>
    <definedName name="ID_125817256" localSheetId="0">'0503721'!$E$106</definedName>
    <definedName name="ID_125817257" localSheetId="0">'0503721'!$G$106</definedName>
    <definedName name="ID_125817260" localSheetId="0">'0503721'!$E$52</definedName>
    <definedName name="ID_125817261" localSheetId="0">'0503721'!$D$90</definedName>
    <definedName name="ID_125817263" localSheetId="0">'0503721'!$G$52</definedName>
    <definedName name="ID_125817264" localSheetId="0">'0503721'!$H$52</definedName>
    <definedName name="ID_125817265" localSheetId="0">'0503721'!$D$92</definedName>
    <definedName name="ID_125817266" localSheetId="0">'0503721'!$G$103</definedName>
    <definedName name="ID_125817267" localSheetId="0">'0503721'!$H$103</definedName>
    <definedName name="ID_125817268" localSheetId="0">'0503721'!$H$145</definedName>
    <definedName name="ID_125817269" localSheetId="0">'0503721'!$G$108</definedName>
    <definedName name="ID_125817270" localSheetId="0">'0503721'!$H$146</definedName>
    <definedName name="ID_125817271" localSheetId="0">'0503721'!$E$149</definedName>
    <definedName name="ID_125817274" localSheetId="0">'0503721'!$E$97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'0503721'!$H$92</definedName>
    <definedName name="ID_125817281" localSheetId="0">'0503721'!$C$27</definedName>
    <definedName name="ID_125817282" localSheetId="0">'0503721'!$D$27</definedName>
    <definedName name="ID_125817286" localSheetId="0">'0503721'!$G$64</definedName>
    <definedName name="ID_125817289" localSheetId="0">'0503721'!$C$98</definedName>
    <definedName name="ID_125817290" localSheetId="0">'0503721'!$D$98</definedName>
    <definedName name="ID_125817291" localSheetId="0">'0503721'!$C$132</definedName>
    <definedName name="ID_125817293" localSheetId="0">'0503721'!$E$33</definedName>
    <definedName name="ID_125817295" localSheetId="0">'0503721'!$G$119</definedName>
    <definedName name="ID_125817298" localSheetId="0">'0503721'!$G$58</definedName>
    <definedName name="ID_125817300" localSheetId="0">'0503721'!$D$58</definedName>
    <definedName name="ID_125817301" localSheetId="0">'0503721'!$C$133</definedName>
    <definedName name="ID_125817302" localSheetId="0">'0503721'!$D$133</definedName>
    <definedName name="ID_125817308" localSheetId="0">'0503721'!$F$90</definedName>
    <definedName name="ID_125817309" localSheetId="0">'0503721'!$F$67</definedName>
    <definedName name="ID_125817310" localSheetId="0">'0503721'!$F$133</definedName>
    <definedName name="ID_125817311" localSheetId="0">'0503721'!$G$93</definedName>
    <definedName name="ID_125817312" localSheetId="0">'0503721'!$C$70</definedName>
    <definedName name="ID_125817494" localSheetId="0">'0503721'!$G$44</definedName>
    <definedName name="ID_125817495" localSheetId="0">'0503721'!$H$44</definedName>
    <definedName name="ID_125817504" localSheetId="0">'0503721'!$G$48</definedName>
    <definedName name="ID_125817509" localSheetId="0">'0503721'!$E$131</definedName>
    <definedName name="ID_125817510" localSheetId="0">'0503721'!$D$152</definedName>
    <definedName name="ID_125817511" localSheetId="0">'0503721'!$F$44</definedName>
    <definedName name="ID_125817558" localSheetId="0">'0503721'!$E$96</definedName>
    <definedName name="ID_125817665" localSheetId="0">'0503721'!$C$48</definedName>
    <definedName name="ID_125817678" localSheetId="0">'0503721'!$D$48</definedName>
    <definedName name="ID_125817680" localSheetId="0">'0503721'!$G$147</definedName>
    <definedName name="ID_125817681" localSheetId="0">'0503721'!$H$150</definedName>
    <definedName name="ID_125817683" localSheetId="0">'0503721'!$H$109</definedName>
    <definedName name="ID_125817684" localSheetId="0">'0503721'!$D$89</definedName>
    <definedName name="ID_125817686" localSheetId="0">'0503721'!$D$144</definedName>
    <definedName name="ID_125817687" localSheetId="0">'0503721'!$C$147</definedName>
    <definedName name="ID_125817688" localSheetId="0">'0503721'!$C$150</definedName>
    <definedName name="ID_125817689" localSheetId="0">'0503721'!$D$145</definedName>
    <definedName name="ID_125817690" localSheetId="0">'0503721'!$C$151</definedName>
    <definedName name="ID_125817691" localSheetId="0">'0503721'!$E$145</definedName>
    <definedName name="ID_125817692" localSheetId="0">'0503721'!$F$145</definedName>
    <definedName name="ID_125817693" localSheetId="0">'0503721'!$D$96</definedName>
    <definedName name="ID_125817694" localSheetId="0">'0503721'!$C$99</definedName>
    <definedName name="ID_125817695" localSheetId="0">'0503721'!$D$106</definedName>
    <definedName name="ID_125817696" localSheetId="0">'0503721'!$H$98</definedName>
    <definedName name="ID_125817697" localSheetId="0">'0503721'!$D$109</definedName>
    <definedName name="ID_125817699" localSheetId="0">'0503721'!$H$17</definedName>
    <definedName name="ID_125817700" localSheetId="0">'0503721'!$F$18</definedName>
    <definedName name="ID_125817701" localSheetId="0">'0503721'!$F$97</definedName>
    <definedName name="ID_125817702" localSheetId="0">'0503721'!$H$97</definedName>
    <definedName name="ID_125817703" localSheetId="0">'0503721'!$G$100</definedName>
    <definedName name="ID_125817704" localSheetId="0">'0503721'!$G$107</definedName>
    <definedName name="ID_125817705" localSheetId="0">'0503721'!$F$92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'0503721'!$C$123</definedName>
    <definedName name="ID_125817713" localSheetId="0">'0503721'!$D$123</definedName>
    <definedName name="ID_125817714" localSheetId="0">'0503721'!$F$118</definedName>
    <definedName name="ID_125817715" localSheetId="0">'0503721'!$D$95</definedName>
    <definedName name="ID_125817719" localSheetId="0">'0503721'!$E$118</definedName>
    <definedName name="ID_125817721" localSheetId="0">'0503721'!$F$33</definedName>
    <definedName name="ID_125817727" localSheetId="0">'0503721'!$H$61</definedName>
    <definedName name="ID_125817731" localSheetId="0">'0503721'!$C$41</definedName>
    <definedName name="ID_125817733" localSheetId="0">'0503721'!$G$67</definedName>
    <definedName name="ID_125817734" localSheetId="0">'0503721'!$H$70</definedName>
    <definedName name="ID_125817735" localSheetId="0">'0503721'!$E$74</definedName>
    <definedName name="ID_125817736" localSheetId="0">'0503721'!$C$64</definedName>
    <definedName name="ID_125817737" localSheetId="0">'0503721'!$F$136</definedName>
    <definedName name="ID_125817738" localSheetId="0">'0503721'!$F$93</definedName>
    <definedName name="ID_125817739" localSheetId="0">'0503721'!$H$93</definedName>
    <definedName name="ID_125817747" localSheetId="0">'0503721'!$F$125</definedName>
    <definedName name="ID_125817748" localSheetId="0">'0503721'!$G$125</definedName>
    <definedName name="ID_125817749" localSheetId="0">'0503721'!$H$125</definedName>
    <definedName name="ID_125817751" localSheetId="0">'0503721'!$D$88</definedName>
    <definedName name="ID_125817752" localSheetId="0">'0503721'!$E$88</definedName>
    <definedName name="ID_125817754" localSheetId="0">'0503721'!$C$47</definedName>
    <definedName name="ID_125817755" localSheetId="0">'0503721'!$D$47</definedName>
    <definedName name="ID_125817756" localSheetId="0">'0503721'!$E$44</definedName>
    <definedName name="ID_125817759" localSheetId="0">'0503721'!$C$146</definedName>
    <definedName name="ID_125817760" localSheetId="0">'0503721'!$C$152</definedName>
    <definedName name="ID_125817761" localSheetId="0">'0503721'!$F$143</definedName>
    <definedName name="ID_125817762" localSheetId="0">'0503721'!$E$89</definedName>
    <definedName name="ID_125817763" localSheetId="0">'0503721'!$F$89</definedName>
    <definedName name="ID_125817764" localSheetId="0">'0503721'!$F$96</definedName>
    <definedName name="ID_125817765" localSheetId="0">'0503721'!$E$144</definedName>
    <definedName name="ID_125817766" localSheetId="0">'0503721'!$G$144</definedName>
    <definedName name="ID_125817767" localSheetId="0">'0503721'!$C$143</definedName>
    <definedName name="ID_125817769" localSheetId="0">'0503721'!$H$106</definedName>
    <definedName name="ID_125817772" localSheetId="0">'0503721'!$C$89</definedName>
    <definedName name="ID_125817773" localSheetId="0">'0503721'!$D$143</definedName>
    <definedName name="ID_125817774" localSheetId="0">'0503721'!$C$144</definedName>
    <definedName name="ID_125817775" localSheetId="0">'0503721'!$D$150</definedName>
    <definedName name="ID_125817776" localSheetId="0">'0503721'!$C$109</definedName>
    <definedName name="ID_125817777" localSheetId="0">'0503721'!$G$148</definedName>
    <definedName name="ID_125817778" localSheetId="0">'0503721'!$H$148</definedName>
    <definedName name="ID_125817779" localSheetId="0">'0503721'!$E$151</definedName>
    <definedName name="ID_125817780" localSheetId="0">'0503721'!$F$151</definedName>
    <definedName name="ID_125817781" localSheetId="0">'0503721'!$E$146</definedName>
    <definedName name="ID_125817782" localSheetId="0">'0503721'!$F$91</definedName>
    <definedName name="ID_125817783" localSheetId="0">'0503721'!$G$94</definedName>
    <definedName name="ID_125817784" localSheetId="0">'0503721'!$G$18</definedName>
    <definedName name="ID_125817785" localSheetId="0">'0503721'!$E$107</definedName>
    <definedName name="ID_125817786" localSheetId="0">'0503721'!$H$64</definedName>
    <definedName name="ID_125817787" localSheetId="0">'0503721'!$E$67</definedName>
    <definedName name="ID_125817788" localSheetId="0">'0503721'!$C$21</definedName>
    <definedName name="ID_125817789" localSheetId="0">'0503721'!$D$21</definedName>
    <definedName name="ID_125817791" localSheetId="0">'0503721'!$D$135</definedName>
    <definedName name="ID_125817794" localSheetId="0">'0503721'!$H$119</definedName>
    <definedName name="ID_125817795" localSheetId="0">'0503721'!$C$125</definedName>
    <definedName name="ID_125817803" localSheetId="0">'0503721'!$C$58</definedName>
    <definedName name="ID_125817805" localSheetId="0">'0503721'!$F$132</definedName>
    <definedName name="ID_125817808" localSheetId="0">'0503721'!$C$61</definedName>
    <definedName name="ID_125817810" localSheetId="0">'0503721'!$E$61</definedName>
    <definedName name="ID_125817812" localSheetId="0">'0503721'!$G$130</definedName>
    <definedName name="ID_125817813" localSheetId="0">'0503721'!$G$136</definedName>
    <definedName name="ID_125817814" localSheetId="0">'0503721'!$G$90</definedName>
    <definedName name="ID_125817815" localSheetId="0">'0503721'!$E$93</definedName>
    <definedName name="ID_125817818" localSheetId="0">'0503721'!$D$74</definedName>
    <definedName name="ID_125817820" localSheetId="0">'0503721'!$D$130</definedName>
    <definedName name="ID_125817821" localSheetId="0">'0503721'!$C$134</definedName>
    <definedName name="ID_125817829" localSheetId="0">'0503721'!$D$87</definedName>
    <definedName name="ID_125817830" localSheetId="0">'0503721'!$F$47</definedName>
    <definedName name="ID_125817831" localSheetId="0">'0503721'!$E$48</definedName>
    <definedName name="ID_125817832" localSheetId="0">'0503721'!$G$152</definedName>
    <definedName name="ID_125817833" localSheetId="0">'0503721'!$C$88</definedName>
    <definedName name="ID_125817834" localSheetId="0">'0503721'!$E$86</definedName>
    <definedName name="ID_125817836" localSheetId="0">'0503721'!$H$137</definedName>
    <definedName name="ID_125817837" localSheetId="0">'0503721'!$H$88</definedName>
    <definedName name="ID_125817838" localSheetId="0">'0503721'!$G$89</definedName>
    <definedName name="ID_125817839" localSheetId="0">'0503721'!$F$99</definedName>
    <definedName name="ID_125817844" localSheetId="0">'0503721'!$F$147</definedName>
    <definedName name="ID_125817845" localSheetId="0">'0503721'!$H$147</definedName>
    <definedName name="ID_125817847" localSheetId="0">'0503721'!$C$90</definedName>
    <definedName name="ID_125817849" localSheetId="0">'0503721'!$E$103</definedName>
    <definedName name="ID_125817850" localSheetId="0">'0503721'!$G$151</definedName>
    <definedName name="ID_125817851" localSheetId="0">'0503721'!$H$151</definedName>
    <definedName name="ID_125817852" localSheetId="0">'0503721'!$C$92</definedName>
    <definedName name="ID_125817853" localSheetId="0">'0503721'!$C$91</definedName>
    <definedName name="ID_125817854" localSheetId="0">'0503721'!$D$100</definedName>
    <definedName name="ID_125817857" localSheetId="0">'0503721'!$D$107</definedName>
    <definedName name="ID_125817858" localSheetId="0">'0503721'!$F$94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'0503721'!$G$97</definedName>
    <definedName name="ID_125817864" localSheetId="0">'0503721'!$H$107</definedName>
    <definedName name="ID_125817865" localSheetId="0">'0503721'!$D$18</definedName>
    <definedName name="ID_125817868" localSheetId="0">'0503721'!$E$64</definedName>
    <definedName name="ID_125817869" localSheetId="0">'0503721'!$H$95</definedName>
    <definedName name="ID_125817870" localSheetId="0">'0503721'!$F$98</definedName>
    <definedName name="ID_125817871" localSheetId="0">'0503721'!$C$24</definedName>
    <definedName name="ID_125817875" localSheetId="0">'0503721'!$D$103</definedName>
    <definedName name="ID_125817876" localSheetId="0">'0503721'!$C$108</definedName>
    <definedName name="ID_125817877" localSheetId="0">'0503721'!$D$129</definedName>
    <definedName name="ID_125817878" localSheetId="0">'0503721'!$G$33</definedName>
    <definedName name="ID_125817881" localSheetId="0">'0503721'!$F$123</definedName>
    <definedName name="ID_125817882" localSheetId="0">'0503721'!$E$129</definedName>
    <definedName name="ID_125817883" localSheetId="0">'0503721'!$G$129</definedName>
    <definedName name="ID_125817884" localSheetId="0">'0503721'!$C$136</definedName>
    <definedName name="ID_125817889" localSheetId="0">'0503721'!$H$135</definedName>
    <definedName name="ID_125817891" localSheetId="0">'0503721'!$F$70</definedName>
    <definedName name="ID_125817892" localSheetId="0">'0503721'!$H$74</definedName>
    <definedName name="ID_125817893" localSheetId="0">'0503721'!$H$90</definedName>
    <definedName name="ID_125817894" localSheetId="0">'0503721'!$C$124</definedName>
    <definedName name="ID_125817895" localSheetId="0">'0503721'!$D$134</definedName>
    <definedName name="ID_125817902" localSheetId="0">'0503721'!$H$47</definedName>
    <definedName name="ID_125817903" localSheetId="0">'0503721'!$F$152</definedName>
    <definedName name="ID_125817904" localSheetId="0">'0503721'!$E$87</definedName>
    <definedName name="ID_125817905" localSheetId="0">'0503721'!$D$44</definedName>
    <definedName name="ID_125817906" localSheetId="0">'0503721'!$H$152</definedName>
    <definedName name="ID_125817907" localSheetId="0">'0503721'!$D$149</definedName>
    <definedName name="ID_125817908" localSheetId="0">'0503721'!$F$137</definedName>
    <definedName name="ID_125817909" localSheetId="0">'0503721'!$H$143</definedName>
    <definedName name="ID_125817910" localSheetId="0">'0503721'!$E$99</definedName>
    <definedName name="ID_125817911" localSheetId="0">'0503721'!$H$99</definedName>
    <definedName name="ID_125819842" localSheetId="0">'0503721'!$H$6</definedName>
    <definedName name="ID_13173929249" localSheetId="0">'0503721'!$D$30</definedName>
    <definedName name="ID_13173929250" localSheetId="0">'0503721'!$B$30</definedName>
    <definedName name="ID_13173929256" localSheetId="0">'0503721'!$E$30</definedName>
    <definedName name="ID_13173929257" localSheetId="0">'0503721'!$F$30</definedName>
    <definedName name="ID_13173929259" localSheetId="0">'0503721'!$G$30</definedName>
    <definedName name="ID_13173929260" localSheetId="0">'0503721'!$H$30</definedName>
    <definedName name="ID_13173929261" localSheetId="0">'0503721'!$C$30</definedName>
    <definedName name="ID_13173929266" localSheetId="0">'0503721'!$E$82</definedName>
    <definedName name="ID_13173929267" localSheetId="0">'0503721'!$F$82</definedName>
    <definedName name="ID_13173929268" localSheetId="0">'0503721'!$G$82</definedName>
    <definedName name="ID_13173929269" localSheetId="0">'0503721'!$H$82</definedName>
    <definedName name="ID_13173929270" localSheetId="0">'0503721'!$C$82</definedName>
    <definedName name="ID_13173929271" localSheetId="0">'0503721'!$D$82</definedName>
    <definedName name="ID_13173929272" localSheetId="0">'0503721'!$B$82</definedName>
    <definedName name="ID_13173929273" localSheetId="0">'0503721'!$E$115</definedName>
    <definedName name="ID_13173929274" localSheetId="0">'0503721'!$F$115</definedName>
    <definedName name="ID_13173929275" localSheetId="0">'0503721'!$G$115</definedName>
    <definedName name="ID_13173929276" localSheetId="0">'0503721'!$H$115</definedName>
    <definedName name="ID_13173929277" localSheetId="0">'0503721'!$C$115</definedName>
    <definedName name="ID_13173929278" localSheetId="0">'0503721'!$D$115</definedName>
    <definedName name="ID_13173929279" localSheetId="0">'0503721'!$B$115</definedName>
    <definedName name="ID_13173929280" localSheetId="0">'0503721'!$E$116</definedName>
    <definedName name="ID_13173929281" localSheetId="0">'0503721'!$F$116</definedName>
    <definedName name="ID_13173929282" localSheetId="0">'0503721'!$G$116</definedName>
    <definedName name="ID_13173929283" localSheetId="0">'0503721'!$H$116</definedName>
    <definedName name="ID_13173929284" localSheetId="0">'0503721'!$C$116</definedName>
    <definedName name="ID_13173929285" localSheetId="0">'0503721'!$D$116</definedName>
    <definedName name="ID_13173929286" localSheetId="0">'0503721'!$B$116</definedName>
    <definedName name="ID_13173929287" localSheetId="0">'0503721'!$C$126</definedName>
    <definedName name="ID_13173929288" localSheetId="0">'0503721'!$D$126</definedName>
    <definedName name="ID_13173929289" localSheetId="0">'0503721'!$E$126</definedName>
    <definedName name="ID_13173929290" localSheetId="0">'0503721'!$F$126</definedName>
    <definedName name="ID_13173929291" localSheetId="0">'0503721'!$G$126</definedName>
    <definedName name="ID_13173929292" localSheetId="0">'0503721'!$H$126</definedName>
    <definedName name="ID_13173929293" localSheetId="0">'0503721'!$B$126</definedName>
    <definedName name="ID_13173929294" localSheetId="0">'0503721'!$C$127</definedName>
    <definedName name="ID_13173929295" localSheetId="0">'0503721'!$D$127</definedName>
    <definedName name="ID_13173929296" localSheetId="0">'0503721'!$E$127</definedName>
    <definedName name="ID_13173929297" localSheetId="0">'0503721'!$F$127</definedName>
    <definedName name="ID_13173929298" localSheetId="0">'0503721'!$G$127</definedName>
    <definedName name="ID_13173929299" localSheetId="0">'0503721'!$H$127</definedName>
    <definedName name="ID_13173929300" localSheetId="0">'0503721'!$B$127</definedName>
    <definedName name="ID_13173929301" localSheetId="0">'0503721'!$C$128</definedName>
    <definedName name="ID_13173929302" localSheetId="0">'0503721'!$D$128</definedName>
    <definedName name="ID_13173929303" localSheetId="0">'0503721'!$E$128</definedName>
    <definedName name="ID_13173929304" localSheetId="0">'0503721'!$F$128</definedName>
    <definedName name="ID_13173929305" localSheetId="0">'0503721'!$G$128</definedName>
    <definedName name="ID_13173929306" localSheetId="0">'0503721'!$H$128</definedName>
    <definedName name="ID_13173929307" localSheetId="0">'0503721'!$B$128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'0503721'!$H$156</definedName>
    <definedName name="ID_277869" localSheetId="0">'0503721'!$C$156</definedName>
    <definedName name="ID_277871" localSheetId="0">'0503721'!$D$4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'0503721'!$B$92</definedName>
    <definedName name="ID_584830880" localSheetId="0">'0503721'!$B$95</definedName>
    <definedName name="ID_584830881" localSheetId="0">'0503721'!$B$98</definedName>
    <definedName name="ID_584830882" localSheetId="0">'0503721'!$B$103</definedName>
    <definedName name="ID_584830883" localSheetId="0">'0503721'!$B$108</definedName>
    <definedName name="ID_584830884" localSheetId="0">'0503721'!$B$118</definedName>
    <definedName name="ID_584830885" localSheetId="0">'0503721'!$B$119</definedName>
    <definedName name="ID_584830886" localSheetId="0">'0503721'!$B$123</definedName>
    <definedName name="ID_584830887" localSheetId="0">'0503721'!$B$129</definedName>
    <definedName name="ID_584830888" localSheetId="0">'0503721'!$B$132</definedName>
    <definedName name="ID_584830889" localSheetId="0">'0503721'!$B$135</definedName>
    <definedName name="ID_584830892" localSheetId="0">'0503721'!$B$124</definedName>
    <definedName name="ID_584830893" localSheetId="0">'0503721'!$B$130</definedName>
    <definedName name="ID_584830894" localSheetId="0">'0503721'!$B$133</definedName>
    <definedName name="ID_584830895" localSheetId="0">'0503721'!$B$136</definedName>
    <definedName name="ID_584830898" localSheetId="0">'0503721'!$B$125</definedName>
    <definedName name="ID_584830899" localSheetId="0">'0503721'!$B$131</definedName>
    <definedName name="ID_584830900" localSheetId="0">'0503721'!$B$134</definedName>
    <definedName name="ID_584830901" localSheetId="0">'0503721'!$B$137</definedName>
    <definedName name="ID_584830902" localSheetId="0">'0503721'!$B$143</definedName>
    <definedName name="ID_584830903" localSheetId="0">'0503721'!$B$144</definedName>
    <definedName name="ID_584830904" localSheetId="0">'0503721'!$B$147</definedName>
    <definedName name="ID_584830905" localSheetId="0">'0503721'!$B$150</definedName>
    <definedName name="ID_584830906" localSheetId="0">'0503721'!$B$145</definedName>
    <definedName name="ID_584830907" localSheetId="0">'0503721'!$B$148</definedName>
    <definedName name="ID_584830908" localSheetId="0">'0503721'!$B$151</definedName>
    <definedName name="ID_584830909" localSheetId="0">'0503721'!$B$146</definedName>
    <definedName name="ID_584830910" localSheetId="0">'0503721'!$B$149</definedName>
    <definedName name="ID_584830911" localSheetId="0">'0503721'!$B$152</definedName>
    <definedName name="ID_584830914" localSheetId="0">'0503721'!$B$48</definedName>
    <definedName name="ID_584830918" localSheetId="0">'0503721'!$B$52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'0503721'!$B$33</definedName>
    <definedName name="ID_584830935" localSheetId="0">'0503721'!$B$41</definedName>
    <definedName name="ID_584830940" localSheetId="0">'0503721'!$B$44</definedName>
    <definedName name="ID_584830941" localSheetId="0">'0503721'!$B$47</definedName>
    <definedName name="ID_584830943" localSheetId="0">'0503721'!$B$58</definedName>
    <definedName name="ID_584830946" localSheetId="0">'0503721'!$B$61</definedName>
    <definedName name="ID_584830949" localSheetId="0">'0503721'!$B$64</definedName>
    <definedName name="ID_584830950" localSheetId="0">'0503721'!$B$67</definedName>
    <definedName name="ID_584830951" localSheetId="0">'0503721'!$B$70</definedName>
    <definedName name="ID_584830952" localSheetId="0">'0503721'!$B$74</definedName>
    <definedName name="ID_584830961" localSheetId="0">'0503721'!$B$86</definedName>
    <definedName name="ID_584830962" localSheetId="0">'0503721'!$B$87</definedName>
    <definedName name="ID_584830963" localSheetId="0">'0503721'!$B$88</definedName>
    <definedName name="ID_584830964" localSheetId="0">'0503721'!$B$89</definedName>
    <definedName name="ID_584830965" localSheetId="0">'0503721'!$B$90</definedName>
    <definedName name="ID_584830966" localSheetId="0">'0503721'!$B$93</definedName>
    <definedName name="ID_584830967" localSheetId="0">'0503721'!$B$96</definedName>
    <definedName name="ID_584830968" localSheetId="0">'0503721'!$B$99</definedName>
    <definedName name="ID_584830969" localSheetId="0">'0503721'!$B$106</definedName>
    <definedName name="ID_584830971" localSheetId="0">'0503721'!$B$109</definedName>
    <definedName name="ID_584830972" localSheetId="0">'0503721'!$B$91</definedName>
    <definedName name="ID_584830973" localSheetId="0">'0503721'!$B$94</definedName>
    <definedName name="ID_584830974" localSheetId="0">'0503721'!$B$97</definedName>
    <definedName name="ID_584830975" localSheetId="0">'0503721'!$B$100</definedName>
    <definedName name="ID_584830976" localSheetId="0">'0503721'!$B$107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'0503721'!$I$36</definedName>
    <definedName name="ID_8608106417" localSheetId="0">'0503721'!$I$37</definedName>
    <definedName name="ID_8608106418" localSheetId="0">'0503721'!$I$38</definedName>
    <definedName name="ID_8608106419" localSheetId="0">'0503721'!$I$39</definedName>
    <definedName name="ID_9481251754" localSheetId="0">'0503721'!$C$121</definedName>
    <definedName name="ID_9481251755" localSheetId="0">'0503721'!$D$120</definedName>
    <definedName name="ID_9481251756" localSheetId="0">'0503721'!$H$120</definedName>
    <definedName name="ID_9481251759" localSheetId="0">'0503721'!$C$122</definedName>
    <definedName name="ID_9481251760" localSheetId="0">'0503721'!$H$122</definedName>
    <definedName name="ID_9481251761" localSheetId="0">'0503721'!$G$153</definedName>
    <definedName name="ID_9481251762" localSheetId="0">'0503721'!$H$153</definedName>
    <definedName name="ID_9481251763" localSheetId="0">'0503721'!$D$154</definedName>
    <definedName name="ID_9481251765" localSheetId="0">'0503721'!$F$117</definedName>
    <definedName name="ID_9481251773" localSheetId="0">'0503721'!$F$121</definedName>
    <definedName name="ID_9481251774" localSheetId="0">'0503721'!$C$154</definedName>
    <definedName name="ID_9481251775" localSheetId="0">'0503721'!$F$154</definedName>
    <definedName name="ID_9481251776" localSheetId="0">'0503721'!$B$120</definedName>
    <definedName name="ID_9481251777" localSheetId="0">'0503721'!$B$122</definedName>
    <definedName name="ID_9481251779" localSheetId="0">'0503721'!$D$121</definedName>
    <definedName name="ID_9481251780" localSheetId="0">'0503721'!$H$117</definedName>
    <definedName name="ID_9481251781" localSheetId="0">'0503721'!$E$120</definedName>
    <definedName name="ID_9481251784" localSheetId="0">'0503721'!$E$154</definedName>
    <definedName name="ID_9481251785" localSheetId="0">'0503721'!$B$121</definedName>
    <definedName name="ID_9481251788" localSheetId="0">'0503721'!$G$117</definedName>
    <definedName name="ID_9481251792" localSheetId="0">'0503721'!$C$117</definedName>
    <definedName name="ID_9481251793" localSheetId="0">'0503721'!$H$121</definedName>
    <definedName name="ID_9481251794" localSheetId="0">'0503721'!$D$122</definedName>
    <definedName name="ID_9481251795" localSheetId="0">'0503721'!$F$122</definedName>
    <definedName name="ID_9481251796" localSheetId="0">'0503721'!$E$153</definedName>
    <definedName name="ID_9481251797" localSheetId="0">'0503721'!$G$154</definedName>
    <definedName name="ID_9481251798" localSheetId="0">'0503721'!$B$154</definedName>
    <definedName name="ID_9481251800" localSheetId="0">'0503721'!$E$117</definedName>
    <definedName name="ID_9481251801" localSheetId="0">'0503721'!$G$120</definedName>
    <definedName name="ID_9481251802" localSheetId="0">'0503721'!$D$117</definedName>
    <definedName name="ID_9481251803" localSheetId="0">'0503721'!$B$117</definedName>
    <definedName name="ID_9481251804" localSheetId="0">'0503721'!$C$120</definedName>
    <definedName name="ID_9481251805" localSheetId="0">'0503721'!$F$120</definedName>
    <definedName name="ID_9481251807" localSheetId="0">'0503721'!$E$122</definedName>
    <definedName name="ID_9481251808" localSheetId="0">'0503721'!$G$122</definedName>
    <definedName name="ID_9481251809" localSheetId="0">'0503721'!$D$153</definedName>
    <definedName name="ID_9481251810" localSheetId="0">'0503721'!$F$153</definedName>
    <definedName name="ID_9481251812" localSheetId="0">'0503721'!$B$153</definedName>
    <definedName name="ID_9481251813" localSheetId="0">'0503721'!$H$154</definedName>
    <definedName name="ID_9481251816" localSheetId="0">'0503721'!$E$121</definedName>
    <definedName name="ID_9481251817" localSheetId="0">'0503721'!$G$121</definedName>
    <definedName name="ID_9481251819" localSheetId="0">'0503721'!$C$153</definedName>
    <definedName name="T_22017994260" localSheetId="0">'0503721'!$B$34:$J$34</definedName>
    <definedName name="T_22017994270" localSheetId="0">'0503721'!$B$83:$J$84</definedName>
    <definedName name="T_22017994280" localSheetId="0">'0503721'!$B$19:$J$19</definedName>
    <definedName name="T_22017994290" localSheetId="0">'0503721'!$B$71:$J$72</definedName>
    <definedName name="T_22017994300" localSheetId="0">'0503721'!$B$22:$J$22</definedName>
    <definedName name="T_22017994310" localSheetId="0">'0503721'!$B$28:$J$28</definedName>
    <definedName name="T_22017994320" localSheetId="0">'0503721'!$B$45:$J$45</definedName>
    <definedName name="T_22017994330" localSheetId="0">'0503721'!$B$62:$J$62</definedName>
    <definedName name="T_22017994340" localSheetId="0">'0503721'!$B$75:$J$75</definedName>
    <definedName name="T_22017994350" localSheetId="0">'0503721'!$B$104:$J$104</definedName>
    <definedName name="T_22017994360" localSheetId="0">'0503721'!$B$31:$J$31</definedName>
    <definedName name="T_22017994370" localSheetId="0">'0503721'!$B$42:$J$42</definedName>
    <definedName name="T_22017994380" localSheetId="0">'0503721'!$B$49:$J$50</definedName>
    <definedName name="T_22017994390" localSheetId="0">'0503721'!$B$53:$J$56</definedName>
    <definedName name="T_22017994400" localSheetId="0">'0503721'!$B$101:$J$101</definedName>
    <definedName name="T_22017994410" localSheetId="0">'0503721'!$B$25:$J$25</definedName>
    <definedName name="T_22017994420" localSheetId="0">'0503721'!$B$59:$J$59</definedName>
    <definedName name="T_22017994430" localSheetId="0">'0503721'!$B$68:$J$68</definedName>
    <definedName name="T_22017994440" localSheetId="0">'0503721'!$C$171:$H$180</definedName>
    <definedName name="T_22017994450" localSheetId="0">'0503721'!$B$65:$J$65</definedName>
    <definedName name="TR_22017994260_1806155026" localSheetId="0">'0503721'!$B$34:$J$34</definedName>
    <definedName name="TR_22017994270_1806155044" localSheetId="0">'0503721'!$B$83:$J$83</definedName>
    <definedName name="TR_22017994270_1806155045" localSheetId="0">'0503721'!$B$84:$J$84</definedName>
    <definedName name="TR_22017994280" localSheetId="0">'0503721'!$B$19:$J$19</definedName>
    <definedName name="TR_22017994290_1806155039" localSheetId="0">'0503721'!$B$71:$J$71</definedName>
    <definedName name="TR_22017994290_1806155040" localSheetId="0">'0503721'!$B$72:$J$72</definedName>
    <definedName name="TR_22017994300_1806155020" localSheetId="0">'0503721'!$B$22:$J$22</definedName>
    <definedName name="TR_22017994310_1806155025" localSheetId="0">'0503721'!$B$28:$J$28</definedName>
    <definedName name="TR_22017994320_1806155028" localSheetId="0">'0503721'!$B$45:$J$45</definedName>
    <definedName name="TR_22017994330" localSheetId="0">'0503721'!$B$62:$J$62</definedName>
    <definedName name="TR_22017994340" localSheetId="0">'0503721'!$B$75:$J$75</definedName>
    <definedName name="TR_22017994350" localSheetId="0">'0503721'!$B$104:$J$104</definedName>
    <definedName name="TR_22017994360" localSheetId="0">'0503721'!$B$31:$J$31</definedName>
    <definedName name="TR_22017994370" localSheetId="0">'0503721'!$B$42:$J$42</definedName>
    <definedName name="TR_22017994380_1806155029" localSheetId="0">'0503721'!$B$49:$J$49</definedName>
    <definedName name="TR_22017994380_1806155030" localSheetId="0">'0503721'!$B$50:$J$50</definedName>
    <definedName name="TR_22017994390_1806155032" localSheetId="0">'0503721'!$B$53:$J$53</definedName>
    <definedName name="TR_22017994390_1806155033" localSheetId="0">'0503721'!$B$54:$J$54</definedName>
    <definedName name="TR_22017994390_1806155035" localSheetId="0">'0503721'!$B$55:$J$55</definedName>
    <definedName name="TR_22017994390_1806155036" localSheetId="0">'0503721'!$B$56:$J$56</definedName>
    <definedName name="TR_22017994400" localSheetId="0">'0503721'!$B$101:$J$101</definedName>
    <definedName name="TR_22017994410" localSheetId="0">'0503721'!$B$25:$J$25</definedName>
    <definedName name="TR_22017994420" localSheetId="0">'0503721'!$B$59:$J$59</definedName>
    <definedName name="TR_22017994430_1806155038" localSheetId="0">'0503721'!$B$68:$J$68</definedName>
    <definedName name="TR_22017994440" localSheetId="0">'0503721'!$C$171:$H$180</definedName>
    <definedName name="TR_22017994450" localSheetId="0">'0503721'!$B$65:$J$65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4" i="2"/>
  <c r="H153"/>
  <c r="H152"/>
  <c r="H151"/>
  <c r="H150"/>
  <c r="G150"/>
  <c r="F150"/>
  <c r="E150"/>
  <c r="H149"/>
  <c r="H148"/>
  <c r="H147"/>
  <c r="G147"/>
  <c r="F147"/>
  <c r="E147"/>
  <c r="H146"/>
  <c r="H145"/>
  <c r="H144"/>
  <c r="H143" s="1"/>
  <c r="G144"/>
  <c r="F144"/>
  <c r="E144"/>
  <c r="G143"/>
  <c r="F143"/>
  <c r="E143"/>
  <c r="H137"/>
  <c r="H136"/>
  <c r="H135"/>
  <c r="G135"/>
  <c r="F135"/>
  <c r="E135"/>
  <c r="H134"/>
  <c r="H133"/>
  <c r="H132"/>
  <c r="G132"/>
  <c r="F132"/>
  <c r="E132"/>
  <c r="H131"/>
  <c r="H130"/>
  <c r="H129"/>
  <c r="G129"/>
  <c r="F129"/>
  <c r="E129"/>
  <c r="H128"/>
  <c r="H127"/>
  <c r="H126"/>
  <c r="G126"/>
  <c r="F126"/>
  <c r="E126"/>
  <c r="H125"/>
  <c r="H124"/>
  <c r="H123"/>
  <c r="G123"/>
  <c r="F123"/>
  <c r="E123"/>
  <c r="H122"/>
  <c r="H121"/>
  <c r="H120"/>
  <c r="H119" s="1"/>
  <c r="G120"/>
  <c r="G119" s="1"/>
  <c r="G118" s="1"/>
  <c r="G86" s="1"/>
  <c r="F120"/>
  <c r="F119" s="1"/>
  <c r="F118" s="1"/>
  <c r="E120"/>
  <c r="E119"/>
  <c r="E118" s="1"/>
  <c r="H117"/>
  <c r="H116"/>
  <c r="H115"/>
  <c r="H109" s="1"/>
  <c r="G109"/>
  <c r="F109"/>
  <c r="E109"/>
  <c r="H108"/>
  <c r="H107"/>
  <c r="H106" s="1"/>
  <c r="G106"/>
  <c r="F106"/>
  <c r="E106"/>
  <c r="H104"/>
  <c r="H103"/>
  <c r="H101"/>
  <c r="H100"/>
  <c r="H99" s="1"/>
  <c r="G99"/>
  <c r="F99"/>
  <c r="E99"/>
  <c r="H98"/>
  <c r="H97"/>
  <c r="H96" s="1"/>
  <c r="G96"/>
  <c r="F96"/>
  <c r="E96"/>
  <c r="H95"/>
  <c r="H94"/>
  <c r="H93" s="1"/>
  <c r="G93"/>
  <c r="F93"/>
  <c r="E93"/>
  <c r="H92"/>
  <c r="H91"/>
  <c r="H90" s="1"/>
  <c r="H89" s="1"/>
  <c r="G90"/>
  <c r="F90"/>
  <c r="F89" s="1"/>
  <c r="E90"/>
  <c r="E89" s="1"/>
  <c r="G89"/>
  <c r="H88"/>
  <c r="H84"/>
  <c r="H82" s="1"/>
  <c r="H83"/>
  <c r="G82"/>
  <c r="F82"/>
  <c r="E82"/>
  <c r="H75"/>
  <c r="H74" s="1"/>
  <c r="G74"/>
  <c r="F74"/>
  <c r="E74"/>
  <c r="H72"/>
  <c r="H71"/>
  <c r="H70" s="1"/>
  <c r="G70"/>
  <c r="F70"/>
  <c r="E70"/>
  <c r="H68"/>
  <c r="H67"/>
  <c r="G67"/>
  <c r="F67"/>
  <c r="E67"/>
  <c r="H65"/>
  <c r="H64" s="1"/>
  <c r="G64"/>
  <c r="F64"/>
  <c r="E64"/>
  <c r="H62"/>
  <c r="H61" s="1"/>
  <c r="G61"/>
  <c r="F61"/>
  <c r="F47" s="1"/>
  <c r="E61"/>
  <c r="H59"/>
  <c r="H58"/>
  <c r="G58"/>
  <c r="F58"/>
  <c r="E58"/>
  <c r="H56"/>
  <c r="H55"/>
  <c r="H54"/>
  <c r="H53"/>
  <c r="H52" s="1"/>
  <c r="G52"/>
  <c r="F52"/>
  <c r="E52"/>
  <c r="H50"/>
  <c r="H49"/>
  <c r="H48" s="1"/>
  <c r="H47" s="1"/>
  <c r="G48"/>
  <c r="F48"/>
  <c r="E48"/>
  <c r="G47"/>
  <c r="E47"/>
  <c r="H45"/>
  <c r="H44"/>
  <c r="G44"/>
  <c r="F44"/>
  <c r="E44"/>
  <c r="H42"/>
  <c r="H41" s="1"/>
  <c r="G41"/>
  <c r="F41"/>
  <c r="E41"/>
  <c r="H34"/>
  <c r="H33"/>
  <c r="G33"/>
  <c r="F33"/>
  <c r="E33"/>
  <c r="H31"/>
  <c r="H30" s="1"/>
  <c r="G30"/>
  <c r="F30"/>
  <c r="E30"/>
  <c r="H28"/>
  <c r="H27" s="1"/>
  <c r="G27"/>
  <c r="F27"/>
  <c r="E27"/>
  <c r="H25"/>
  <c r="H24"/>
  <c r="G24"/>
  <c r="F24"/>
  <c r="E24"/>
  <c r="H22"/>
  <c r="H21"/>
  <c r="G21"/>
  <c r="G17" s="1"/>
  <c r="G87" s="1"/>
  <c r="F21"/>
  <c r="E21"/>
  <c r="H19"/>
  <c r="H18" s="1"/>
  <c r="G18"/>
  <c r="F18"/>
  <c r="F17" s="1"/>
  <c r="F87" s="1"/>
  <c r="E18"/>
  <c r="E17" s="1"/>
  <c r="E87" s="1"/>
  <c r="H17" l="1"/>
  <c r="H87" s="1"/>
  <c r="E86"/>
  <c r="F86"/>
  <c r="H118"/>
  <c r="H86" s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<sst xmlns="http://schemas.openxmlformats.org/spreadsheetml/2006/main" count="425" uniqueCount="309">
  <si>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</si>
  <si>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</si>
  <si>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</si>
  <si>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</si>
  <si>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</si>
  <si>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</si>
  <si>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</si>
  <si>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</si>
  <si>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2022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</si>
  <si>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</si>
  <si>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</si>
  <si>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</si>
  <si>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</si>
  <si>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  № 40 «Золотая рыбка» Старооскольского городского округа</t>
  </si>
  <si>
    <t>по ОКПО</t>
  </si>
  <si>
    <t>41897278</t>
  </si>
  <si>
    <t>01.01.2022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</si>
  <si>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</si>
  <si>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</si>
  <si>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</si>
  <si>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</si>
  <si>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</si>
  <si>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</si>
  <si>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</si>
  <si>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</si>
  <si>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</si>
  <si>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</si>
  <si>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</si>
  <si>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</si>
  <si>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</si>
  <si>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</si>
  <si>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</si>
  <si>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</si>
  <si>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</si>
  <si>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</si>
  <si>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</si>
  <si>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</si>
  <si>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</si>
  <si>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</si>
  <si>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</si>
  <si>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</si>
  <si>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</si>
  <si>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</si>
  <si>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</si>
  <si>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</si>
  <si>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</si>
  <si>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</si>
  <si>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</si>
  <si>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</si>
  <si>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</si>
  <si>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</si>
  <si>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</si>
  <si>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</si>
  <si>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</si>
  <si>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</si>
  <si>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</si>
  <si>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</si>
  <si>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</si>
  <si>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Грищук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</si>
  <si>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</si>
  <si>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</si>
  <si>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</si>
  <si>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</si>
  <si>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</si>
  <si>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</si>
  <si>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</si>
  <si>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
                   в том числе:</t>
  </si>
  <si>
    <t>030</t>
  </si>
  <si>
    <t>120</t>
  </si>
  <si>
    <t>Доходы от оказания платных услуг (работ), компенсаций затрат
                   в том числе: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</si>
  <si>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</si>
  <si>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</si>
  <si>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</si>
  <si>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</si>
  <si>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
                   в том числе:</t>
  </si>
  <si>
    <t>050</t>
  </si>
  <si>
    <t>140</t>
  </si>
  <si>
    <t>Безвозмездные  поступления текущего характера
                   в том числе: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</si>
  <si>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</si>
  <si>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</si>
  <si>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</si>
  <si>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</si>
  <si>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 поступления капитального характера
                   в том числе:</t>
  </si>
  <si>
    <t>070</t>
  </si>
  <si>
    <t>160</t>
  </si>
  <si>
    <t>Доходы от операций с активами
                   в том числе:</t>
  </si>
  <si>
    <t>090</t>
  </si>
  <si>
    <t>170</t>
  </si>
  <si>
    <t>Доходы от выбытия активов</t>
  </si>
  <si>
    <t>172</t>
  </si>
  <si>
    <t>Форма 0503721 с.2</t>
  </si>
  <si>
    <t>pravopr</t>
  </si>
  <si>
    <t>oktmor</t>
  </si>
  <si>
    <t>ukonf</t>
  </si>
  <si>
    <t>pprch</t>
  </si>
  <si>
    <t>Прочие доходы
                   в том числе:</t>
  </si>
  <si>
    <t>180</t>
  </si>
  <si>
    <t>Безвозмездные недежные поступления в сектор государственного управления
                   в том числе: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</si>
  <si>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</si>
  <si>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</si>
  <si>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</si>
  <si>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</si>
  <si>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Расходы  (стр.160 + стр.170 + стр. 190 + стр.210 +                                                             стр. 230 + стр. 240 + стр. 250 + стр. 260 + стр. 270 )</t>
  </si>
  <si>
    <t>200</t>
  </si>
  <si>
    <t>Оплата труда и начисления на выплаты по оплате труда
                   в том числе: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</si>
  <si>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</si>
  <si>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</si>
  <si>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</si>
  <si>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</si>
  <si>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</si>
  <si>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
                   в том числе: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</si>
  <si>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</si>
  <si>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</si>
  <si>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</si>
  <si>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</si>
  <si>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</si>
  <si>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</si>
  <si>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</si>
  <si>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</si>
  <si>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</si>
  <si>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
                   в том числе:</t>
  </si>
  <si>
    <t>230</t>
  </si>
  <si>
    <t>Безвозмездные перечисления текущего характера организациям
                   в том числе:</t>
  </si>
  <si>
    <t>240</t>
  </si>
  <si>
    <t>Безвозмездные перечисления бюджетам
                   в том числе:</t>
  </si>
  <si>
    <t>250</t>
  </si>
  <si>
    <t>Социальное обеспечение
                   в том числе: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</si>
  <si>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</si>
  <si>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</si>
  <si>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</si>
  <si>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 
                   в том числе: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</si>
  <si>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</si>
  <si>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</si>
  <si>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</si>
  <si>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</si>
  <si>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</si>
  <si>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
                   в том числе:</t>
  </si>
  <si>
    <t>280</t>
  </si>
  <si>
    <t>Форма 0503721 с.3</t>
  </si>
  <si>
    <t>Прочие расходы
                   в том числе: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</si>
  <si>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</si>
  <si>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</si>
  <si>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</si>
  <si>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</si>
  <si>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</si>
  <si>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</si>
  <si>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</si>
  <si>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</si>
  <si>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</si>
  <si>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</si>
  <si>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</si>
  <si>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</si>
  <si>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</si>
  <si>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</si>
  <si>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</si>
  <si>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
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</si>
  <si>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</si>
  <si>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</si>
  <si>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</si>
  <si>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</si>
  <si>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</si>
  <si>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</si>
  <si>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
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</si>
  <si>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</si>
  <si>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</si>
  <si>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</si>
  <si>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</si>
  <si>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</si>
  <si>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</si>
  <si>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
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</si>
  <si>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</si>
  <si>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</si>
  <si>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</si>
  <si>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</si>
  <si>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</si>
  <si>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</si>
  <si>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
увеличение стоимости материальных запасов
      из них:</t>
  </si>
  <si>
    <t>361</t>
  </si>
  <si>
    <t>340</t>
  </si>
  <si>
    <t>уменьшение стоимости материальных запасов
      из них:</t>
  </si>
  <si>
    <t>362</t>
  </si>
  <si>
    <t>440</t>
  </si>
  <si>
    <t>Чистое поступление прав пользования</t>
  </si>
  <si>
    <t>370</t>
  </si>
  <si>
    <t>в том числе:
увеличение стоимости прав пользования</t>
  </si>
  <si>
    <t>371</t>
  </si>
  <si>
    <t>35Х</t>
  </si>
  <si>
    <t>уменьшение стоимости прав пользования</t>
  </si>
  <si>
    <t>372</t>
  </si>
  <si>
    <t>45Х</t>
  </si>
  <si>
    <t>Чистое изменение затрат на изготовление готовой продукции 
(работ, услуг)</t>
  </si>
  <si>
    <t>390</t>
  </si>
  <si>
    <t>Форма 0503721 с.4</t>
  </si>
  <si>
    <t>в том числе:
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</si>
  <si>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</si>
  <si>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</si>
  <si>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</si>
  <si>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</si>
  <si>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</si>
  <si>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расходов будущих периодов</t>
  </si>
  <si>
    <t>400</t>
  </si>
  <si>
    <t>Операции с финансовыми активами и обязательствами (стр.420 - стр.
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</si>
  <si>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</si>
  <si>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</si>
  <si>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</si>
  <si>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</si>
  <si>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</si>
  <si>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
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</si>
  <si>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</si>
  <si>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</si>
  <si>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</si>
  <si>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</si>
  <si>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</si>
  <si>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</si>
  <si>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
увеличение стоимости ценных бумаг, кроме акций и иных 
финансовых инструментов</t>
  </si>
  <si>
    <t>441</t>
  </si>
  <si>
    <t>520</t>
  </si>
  <si>
    <t>уменьшение стоимости ценных бумаг, кроме акций и иных 
финансовых инструментов</t>
  </si>
  <si>
    <t>442</t>
  </si>
  <si>
    <t>620</t>
  </si>
  <si>
    <t>Чистое поступление акций и иных финансовых инструментов</t>
  </si>
  <si>
    <t>450</t>
  </si>
  <si>
    <t>в том числе:
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</si>
  <si>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</si>
  <si>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</si>
  <si>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</si>
  <si>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</si>
  <si>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</si>
  <si>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</si>
  <si>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</si>
  <si>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
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</si>
  <si>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</si>
  <si>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</si>
  <si>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</si>
  <si>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</si>
  <si>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</si>
  <si>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</si>
  <si>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</si>
  <si>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
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</si>
  <si>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</si>
  <si>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</si>
  <si>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</si>
  <si>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</si>
  <si>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</si>
  <si>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</si>
  <si>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</si>
  <si>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
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</si>
  <si>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</si>
  <si>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</si>
  <si>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</si>
  <si>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</si>
  <si>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</si>
  <si>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</si>
  <si>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</si>
  <si>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
заимствованиям</t>
  </si>
  <si>
    <t>в том числе:
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</si>
  <si>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</si>
  <si>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</si>
  <si>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</si>
  <si>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</si>
  <si>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</si>
  <si>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 задолженности по внешним привлеченным 
заимствованиям</t>
  </si>
  <si>
    <t>в том числе:
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</si>
  <si>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</si>
  <si>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</si>
  <si>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</si>
  <si>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</si>
  <si>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</si>
  <si>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</si>
  <si>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
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</si>
  <si>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</si>
  <si>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</si>
  <si>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</si>
  <si>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</si>
  <si>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</si>
  <si>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</si>
  <si>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</si>
  <si>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</si>
  <si>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Крупа Е.И.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</si>
  <si>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</si>
  <si>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</si>
  <si>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</si>
  <si>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</si>
  <si>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</si>
  <si>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</si>
  <si>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</si>
  <si>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</si>
  <si>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 xml:space="preserve">
директор</t>
  </si>
  <si>
    <t>Макарова Н.И.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</si>
  <si>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</si>
  <si>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</si>
  <si>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</si>
  <si>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</si>
  <si>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</si>
  <si>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</si>
  <si>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</si>
  <si>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</si>
  <si>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</si>
  <si>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</si>
  <si>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</si>
  <si>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</si>
  <si>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</si>
  <si>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</si>
  <si>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</si>
  <si>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3128013369</t>
  </si>
  <si>
    <t>"31"   января 2022 г.</t>
  </si>
  <si>
    <t>ведущий специалист</t>
  </si>
  <si>
    <t>Истомина Т.В.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</si>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</sst>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99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 wrapText="1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29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7" fillId="5" borderId="34" xfId="1" applyFont="1" applyFill="1" applyBorder="1" applyAlignment="1">
      <alignment horizontal="center"/>
    </xf>
    <xf numFmtId="49" fontId="17" fillId="5" borderId="34" xfId="1" applyNumberFormat="1" applyFont="1" applyFill="1" applyBorder="1" applyAlignment="1">
      <alignment horizontal="left" indent="1"/>
    </xf>
    <xf numFmtId="0" fontId="15" fillId="5" borderId="36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7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39" xfId="1" applyFont="1" applyFill="1" applyBorder="1" applyAlignment="1">
      <alignment horizontal="right"/>
    </xf>
    <xf numFmtId="49" fontId="16" fillId="5" borderId="39" xfId="1" applyNumberFormat="1" applyFont="1" applyFill="1" applyBorder="1" applyAlignment="1">
      <alignment horizontal="left" wrapText="1" indent="1"/>
    </xf>
    <xf numFmtId="49" fontId="16" fillId="5" borderId="40" xfId="1" applyNumberFormat="1" applyFont="1" applyFill="1" applyBorder="1" applyAlignment="1">
      <alignment horizontal="left" wrapText="1" indent="1"/>
    </xf>
    <xf numFmtId="0" fontId="15" fillId="5" borderId="33" xfId="1" applyFont="1" applyFill="1" applyBorder="1" applyAlignment="1">
      <alignment horizontal="right"/>
    </xf>
    <xf numFmtId="0" fontId="15" fillId="5" borderId="34" xfId="1" applyFont="1" applyFill="1" applyBorder="1" applyAlignment="1">
      <alignment horizontal="right"/>
    </xf>
    <xf numFmtId="49" fontId="16" fillId="5" borderId="34" xfId="1" applyNumberFormat="1" applyFont="1" applyFill="1" applyBorder="1" applyAlignment="1">
      <alignment horizontal="left" indent="1"/>
    </xf>
    <xf numFmtId="49" fontId="16" fillId="5" borderId="35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0" xfId="1" applyFont="1" applyBorder="1" applyAlignment="1">
      <alignment horizontal="center"/>
    </xf>
    <xf numFmtId="0" fontId="3" fillId="0" borderId="31" xfId="1" applyFont="1" applyBorder="1" applyAlignment="1">
      <alignment horizontal="center"/>
    </xf>
    <xf numFmtId="0" fontId="14" fillId="0" borderId="31" xfId="1" applyFont="1" applyBorder="1" applyAlignment="1">
      <alignment horizontal="center" vertical="center"/>
    </xf>
    <xf numFmtId="0" fontId="14" fillId="0" borderId="32" xfId="1" applyFont="1" applyBorder="1" applyAlignment="1">
      <alignment horizontal="center" vertical="center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168</xdr:row>
      <xdr:rowOff>57150</xdr:rowOff>
    </xdr:from>
    <xdr:to>
      <xdr:col>4</xdr:col>
      <xdr:colOff>1038225</xdr:colOff>
      <xdr:row>168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319468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K182"/>
  <sheetViews>
    <sheetView tabSelected="1" topLeftCell="A22" zoomScaleNormal="100" workbookViewId="0">
      <selection activeCell="H182" sqref="H182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2" t="s">
        <v>0</v>
      </c>
      <c r="C2" s="193"/>
      <c r="D2" s="193"/>
      <c r="E2" s="193"/>
      <c r="F2" s="193"/>
      <c r="G2" s="194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5" t="s">
        <v>8</v>
      </c>
      <c r="E4" s="195"/>
      <c r="F4" s="6"/>
      <c r="G4" s="8" t="s">
        <v>9</v>
      </c>
      <c r="H4" s="11">
        <v>44562</v>
      </c>
      <c r="I4" s="5" t="s">
        <v>10</v>
      </c>
      <c r="J4" s="6" t="s">
        <v>11</v>
      </c>
    </row>
    <row r="5" spans="2:10" ht="51" customHeight="1">
      <c r="B5" s="12" t="s">
        <v>12</v>
      </c>
      <c r="C5" s="196" t="s">
        <v>13</v>
      </c>
      <c r="D5" s="196"/>
      <c r="E5" s="196"/>
      <c r="F5" s="196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1.75" customHeight="1">
      <c r="B6" s="12" t="s">
        <v>18</v>
      </c>
      <c r="C6" s="197"/>
      <c r="D6" s="197"/>
      <c r="E6" s="197"/>
      <c r="F6" s="197"/>
      <c r="G6" s="8" t="s">
        <v>19</v>
      </c>
      <c r="H6" s="14">
        <v>3128032717</v>
      </c>
      <c r="I6" s="5"/>
      <c r="J6" s="6" t="s">
        <v>20</v>
      </c>
    </row>
    <row r="7" spans="2:10" ht="35.25" customHeight="1">
      <c r="B7" s="12" t="s">
        <v>21</v>
      </c>
      <c r="C7" s="197" t="s">
        <v>22</v>
      </c>
      <c r="D7" s="197"/>
      <c r="E7" s="197"/>
      <c r="F7" s="197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198" t="s">
        <v>27</v>
      </c>
      <c r="D8" s="198"/>
      <c r="E8" s="198"/>
      <c r="F8" s="198"/>
      <c r="G8" s="8" t="s">
        <v>14</v>
      </c>
      <c r="H8" s="13" t="s">
        <v>303</v>
      </c>
      <c r="I8" s="5"/>
      <c r="J8" s="6" t="s">
        <v>28</v>
      </c>
    </row>
    <row r="9" spans="2:10" ht="28.5" customHeight="1">
      <c r="B9" s="12" t="s">
        <v>29</v>
      </c>
      <c r="C9" s="196"/>
      <c r="D9" s="196"/>
      <c r="E9" s="196"/>
      <c r="F9" s="196"/>
      <c r="G9" s="8" t="s">
        <v>19</v>
      </c>
      <c r="H9" s="13" t="s">
        <v>304</v>
      </c>
      <c r="I9" s="5"/>
      <c r="J9" s="6" t="s">
        <v>30</v>
      </c>
    </row>
    <row r="10" spans="2:10">
      <c r="B10" s="16" t="s">
        <v>31</v>
      </c>
      <c r="C10" s="17"/>
      <c r="D10" s="5"/>
      <c r="E10" s="18"/>
      <c r="F10" s="18"/>
      <c r="G10" s="8" t="s">
        <v>32</v>
      </c>
      <c r="H10" s="19" t="s">
        <v>33</v>
      </c>
      <c r="I10" s="5" t="s">
        <v>34</v>
      </c>
      <c r="J10" s="6" t="s">
        <v>35</v>
      </c>
    </row>
    <row r="11" spans="2:10" ht="15.75" thickBot="1">
      <c r="B11" s="10" t="s">
        <v>36</v>
      </c>
      <c r="C11" s="17"/>
      <c r="D11" s="5"/>
      <c r="E11" s="18"/>
      <c r="F11" s="18"/>
      <c r="G11" s="8" t="s">
        <v>37</v>
      </c>
      <c r="H11" s="20">
        <v>383</v>
      </c>
      <c r="I11" s="5"/>
      <c r="J11" s="6" t="s">
        <v>38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39</v>
      </c>
    </row>
    <row r="13" spans="2:10" s="6" customFormat="1" ht="12" customHeight="1">
      <c r="B13" s="21"/>
      <c r="C13" s="22" t="s">
        <v>40</v>
      </c>
      <c r="D13" s="189" t="s">
        <v>41</v>
      </c>
      <c r="E13" s="23" t="s">
        <v>42</v>
      </c>
      <c r="F13" s="23" t="s">
        <v>43</v>
      </c>
      <c r="G13" s="24" t="s">
        <v>44</v>
      </c>
      <c r="H13" s="25"/>
      <c r="I13" s="5"/>
      <c r="J13" s="6" t="s">
        <v>45</v>
      </c>
    </row>
    <row r="14" spans="2:10" s="6" customFormat="1" ht="12" customHeight="1">
      <c r="B14" s="26" t="s">
        <v>46</v>
      </c>
      <c r="C14" s="27" t="s">
        <v>47</v>
      </c>
      <c r="D14" s="190"/>
      <c r="E14" s="28" t="s">
        <v>48</v>
      </c>
      <c r="F14" s="28" t="s">
        <v>49</v>
      </c>
      <c r="G14" s="29" t="s">
        <v>50</v>
      </c>
      <c r="H14" s="30" t="s">
        <v>51</v>
      </c>
      <c r="I14" s="5" t="s">
        <v>52</v>
      </c>
      <c r="J14" s="6" t="s">
        <v>53</v>
      </c>
    </row>
    <row r="15" spans="2:10" s="6" customFormat="1" ht="12" customHeight="1">
      <c r="B15" s="31"/>
      <c r="C15" s="27" t="s">
        <v>54</v>
      </c>
      <c r="D15" s="191"/>
      <c r="E15" s="32" t="s">
        <v>55</v>
      </c>
      <c r="F15" s="28" t="s">
        <v>56</v>
      </c>
      <c r="G15" s="29" t="s">
        <v>57</v>
      </c>
      <c r="H15" s="30"/>
      <c r="I15" s="5" t="s">
        <v>58</v>
      </c>
      <c r="J15" s="6" t="s">
        <v>59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60</v>
      </c>
      <c r="H16" s="36" t="s">
        <v>61</v>
      </c>
      <c r="I16" s="5"/>
      <c r="J16" s="6" t="s">
        <v>62</v>
      </c>
    </row>
    <row r="17" spans="2:10" s="6" customFormat="1" ht="24">
      <c r="B17" s="37" t="s">
        <v>63</v>
      </c>
      <c r="C17" s="38" t="s">
        <v>64</v>
      </c>
      <c r="D17" s="39" t="s">
        <v>65</v>
      </c>
      <c r="E17" s="40">
        <f>E18+E21+E24+E27+E30+E33+E41+E44</f>
        <v>458892.33</v>
      </c>
      <c r="F17" s="40">
        <f>F18+F21+F24+F27+F30+F33+F41+F44</f>
        <v>32619164.289999999</v>
      </c>
      <c r="G17" s="40">
        <f>G18+G21+G24+G27+G30+G33+G41+G44</f>
        <v>2383706.0099999998</v>
      </c>
      <c r="H17" s="41">
        <f>H18+H21+H24+H27+H30+H33+H41+H44</f>
        <v>35461762.629999995</v>
      </c>
    </row>
    <row r="18" spans="2:10" s="6" customFormat="1" ht="24">
      <c r="B18" s="42" t="s">
        <v>66</v>
      </c>
      <c r="C18" s="43" t="s">
        <v>67</v>
      </c>
      <c r="D18" s="44" t="s">
        <v>68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24">
      <c r="B21" s="42" t="s">
        <v>69</v>
      </c>
      <c r="C21" s="43" t="s">
        <v>70</v>
      </c>
      <c r="D21" s="44" t="s">
        <v>71</v>
      </c>
      <c r="E21" s="45">
        <f>SUM(E22:E23)</f>
        <v>0</v>
      </c>
      <c r="F21" s="45">
        <f>SUM(F22:F23)</f>
        <v>32250170.489999998</v>
      </c>
      <c r="G21" s="45">
        <f>SUM(G22:G23)</f>
        <v>2243216.46</v>
      </c>
      <c r="H21" s="46">
        <f>SUM(H22:H23)</f>
        <v>34493386.949999996</v>
      </c>
    </row>
    <row r="22" spans="2:10" s="6" customFormat="1" ht="11.25">
      <c r="B22" s="60" t="s">
        <v>72</v>
      </c>
      <c r="C22" s="55" t="s">
        <v>70</v>
      </c>
      <c r="D22" s="61" t="s">
        <v>73</v>
      </c>
      <c r="E22" s="62">
        <v>0</v>
      </c>
      <c r="F22" s="62">
        <v>32250170.489999998</v>
      </c>
      <c r="G22" s="62">
        <v>2243216.46</v>
      </c>
      <c r="H22" s="59">
        <f>SUM(E22:G22)</f>
        <v>34493386.949999996</v>
      </c>
    </row>
    <row r="23" spans="2:10" s="6" customFormat="1" ht="11.25" hidden="1">
      <c r="B23" s="54"/>
      <c r="C23" s="55"/>
      <c r="D23" s="56"/>
      <c r="E23" s="57"/>
      <c r="F23" s="63"/>
      <c r="G23" s="63"/>
      <c r="H23" s="59"/>
    </row>
    <row r="24" spans="2:10" s="6" customFormat="1" ht="24">
      <c r="B24" s="42" t="s">
        <v>74</v>
      </c>
      <c r="C24" s="43" t="s">
        <v>75</v>
      </c>
      <c r="D24" s="44" t="s">
        <v>76</v>
      </c>
      <c r="E24" s="45">
        <f>SUM(E25:E26)</f>
        <v>0</v>
      </c>
      <c r="F24" s="45">
        <f>SUM(F25:F26)</f>
        <v>0</v>
      </c>
      <c r="G24" s="45">
        <f>SUM(G25:G26)</f>
        <v>0</v>
      </c>
      <c r="H24" s="46">
        <f>SUM(H25:H26)</f>
        <v>0</v>
      </c>
    </row>
    <row r="25" spans="2:10" s="6" customFormat="1" ht="11.25">
      <c r="B25" s="47"/>
      <c r="C25" s="48"/>
      <c r="D25" s="49"/>
      <c r="E25" s="50"/>
      <c r="F25" s="50"/>
      <c r="G25" s="51"/>
      <c r="H25" s="52">
        <f>SUM(E25:G25)</f>
        <v>0</v>
      </c>
      <c r="I25" s="53"/>
      <c r="J25" s="53"/>
    </row>
    <row r="26" spans="2:10" s="6" customFormat="1" ht="11.25" hidden="1">
      <c r="B26" s="54"/>
      <c r="C26" s="55"/>
      <c r="D26" s="56"/>
      <c r="E26" s="57"/>
      <c r="F26" s="57"/>
      <c r="G26" s="58"/>
      <c r="H26" s="59"/>
    </row>
    <row r="27" spans="2:10" s="6" customFormat="1" ht="24">
      <c r="B27" s="42" t="s">
        <v>77</v>
      </c>
      <c r="C27" s="43" t="s">
        <v>78</v>
      </c>
      <c r="D27" s="44" t="s">
        <v>79</v>
      </c>
      <c r="E27" s="45">
        <f>SUM(E28:E29)</f>
        <v>456040.95</v>
      </c>
      <c r="F27" s="45">
        <f>SUM(F28:F29)</f>
        <v>0</v>
      </c>
      <c r="G27" s="45">
        <f>SUM(G28:G29)</f>
        <v>0</v>
      </c>
      <c r="H27" s="46">
        <f>SUM(H28:H29)</f>
        <v>456040.95</v>
      </c>
    </row>
    <row r="28" spans="2:10" s="6" customFormat="1" ht="22.5">
      <c r="B28" s="60" t="s">
        <v>80</v>
      </c>
      <c r="C28" s="55" t="s">
        <v>78</v>
      </c>
      <c r="D28" s="61" t="s">
        <v>81</v>
      </c>
      <c r="E28" s="62">
        <v>456040.95</v>
      </c>
      <c r="F28" s="57">
        <v>0</v>
      </c>
      <c r="G28" s="62">
        <v>0</v>
      </c>
      <c r="H28" s="59">
        <f>SUM(E28:G28)</f>
        <v>456040.95</v>
      </c>
    </row>
    <row r="29" spans="2:10" s="6" customFormat="1" ht="11.25" hidden="1">
      <c r="B29" s="54"/>
      <c r="C29" s="55"/>
      <c r="D29" s="56"/>
      <c r="E29" s="63"/>
      <c r="F29" s="57"/>
      <c r="G29" s="63"/>
      <c r="H29" s="59"/>
    </row>
    <row r="30" spans="2:10" s="6" customFormat="1" ht="24.75" customHeight="1">
      <c r="B30" s="42" t="s">
        <v>82</v>
      </c>
      <c r="C30" s="43" t="s">
        <v>83</v>
      </c>
      <c r="D30" s="44" t="s">
        <v>84</v>
      </c>
      <c r="E30" s="45">
        <f>SUM(E31:E32)</f>
        <v>0</v>
      </c>
      <c r="F30" s="45">
        <f>SUM(F31:F32)</f>
        <v>0</v>
      </c>
      <c r="G30" s="45">
        <f>SUM(G31:G32)</f>
        <v>0</v>
      </c>
      <c r="H30" s="46">
        <f>SUM(H31:H32)</f>
        <v>0</v>
      </c>
    </row>
    <row r="31" spans="2:10" s="6" customFormat="1" ht="11.25">
      <c r="B31" s="47"/>
      <c r="C31" s="48"/>
      <c r="D31" s="49"/>
      <c r="E31" s="51"/>
      <c r="F31" s="51"/>
      <c r="G31" s="51"/>
      <c r="H31" s="52">
        <f>SUM(E31:G31)</f>
        <v>0</v>
      </c>
      <c r="I31" s="53"/>
      <c r="J31" s="53"/>
    </row>
    <row r="32" spans="2:10" s="6" customFormat="1" ht="11.25" hidden="1">
      <c r="B32" s="54"/>
      <c r="C32" s="55"/>
      <c r="D32" s="56"/>
      <c r="E32" s="63"/>
      <c r="F32" s="63"/>
      <c r="G32" s="63"/>
      <c r="H32" s="59"/>
    </row>
    <row r="33" spans="2:10" s="6" customFormat="1" ht="24">
      <c r="B33" s="42" t="s">
        <v>85</v>
      </c>
      <c r="C33" s="43" t="s">
        <v>86</v>
      </c>
      <c r="D33" s="44" t="s">
        <v>87</v>
      </c>
      <c r="E33" s="45">
        <f>SUM(E34:E35)</f>
        <v>0</v>
      </c>
      <c r="F33" s="45">
        <f>SUM(F34:F35)</f>
        <v>356564.95</v>
      </c>
      <c r="G33" s="45">
        <f>SUM(G34:G35)</f>
        <v>105358.23</v>
      </c>
      <c r="H33" s="46">
        <f>SUM(H34:H35)</f>
        <v>461923.18</v>
      </c>
    </row>
    <row r="34" spans="2:10" s="6" customFormat="1" ht="11.25">
      <c r="B34" s="60" t="s">
        <v>88</v>
      </c>
      <c r="C34" s="55" t="s">
        <v>86</v>
      </c>
      <c r="D34" s="61" t="s">
        <v>89</v>
      </c>
      <c r="E34" s="62">
        <v>0</v>
      </c>
      <c r="F34" s="64">
        <v>356564.95</v>
      </c>
      <c r="G34" s="64">
        <v>105358.23</v>
      </c>
      <c r="H34" s="59">
        <f>SUM(E34:G34)</f>
        <v>461923.18</v>
      </c>
    </row>
    <row r="35" spans="2:10" s="6" customFormat="1" ht="0.75" customHeight="1" thickBot="1">
      <c r="B35" s="65"/>
      <c r="C35" s="66"/>
      <c r="D35" s="67"/>
      <c r="E35" s="68"/>
      <c r="F35" s="68"/>
      <c r="G35" s="68"/>
      <c r="H35" s="69"/>
    </row>
    <row r="36" spans="2:10" s="6" customFormat="1" ht="12.2" customHeight="1">
      <c r="B36" s="70"/>
      <c r="C36" s="70"/>
      <c r="D36" s="70"/>
      <c r="E36" s="70"/>
      <c r="F36" s="70"/>
      <c r="G36" s="70"/>
      <c r="H36" s="70" t="s">
        <v>90</v>
      </c>
      <c r="J36" s="71" t="s">
        <v>91</v>
      </c>
    </row>
    <row r="37" spans="2:10" s="6" customFormat="1" ht="12.2" customHeight="1">
      <c r="B37" s="21"/>
      <c r="C37" s="22" t="s">
        <v>40</v>
      </c>
      <c r="D37" s="189" t="s">
        <v>41</v>
      </c>
      <c r="E37" s="23" t="s">
        <v>42</v>
      </c>
      <c r="F37" s="23" t="s">
        <v>43</v>
      </c>
      <c r="G37" s="24" t="s">
        <v>44</v>
      </c>
      <c r="H37" s="72"/>
      <c r="J37" s="71" t="s">
        <v>92</v>
      </c>
    </row>
    <row r="38" spans="2:10" s="6" customFormat="1" ht="12.2" customHeight="1">
      <c r="B38" s="26" t="s">
        <v>46</v>
      </c>
      <c r="C38" s="27" t="s">
        <v>47</v>
      </c>
      <c r="D38" s="190"/>
      <c r="E38" s="28" t="s">
        <v>48</v>
      </c>
      <c r="F38" s="28" t="s">
        <v>49</v>
      </c>
      <c r="G38" s="29" t="s">
        <v>50</v>
      </c>
      <c r="H38" s="73" t="s">
        <v>51</v>
      </c>
      <c r="J38" s="71" t="s">
        <v>93</v>
      </c>
    </row>
    <row r="39" spans="2:10" s="6" customFormat="1" ht="12.2" customHeight="1">
      <c r="B39" s="31"/>
      <c r="C39" s="27" t="s">
        <v>54</v>
      </c>
      <c r="D39" s="191"/>
      <c r="E39" s="32" t="s">
        <v>55</v>
      </c>
      <c r="F39" s="28" t="s">
        <v>56</v>
      </c>
      <c r="G39" s="29" t="s">
        <v>57</v>
      </c>
      <c r="H39" s="73"/>
      <c r="J39" s="71" t="s">
        <v>94</v>
      </c>
    </row>
    <row r="40" spans="2:10" s="6" customFormat="1" ht="12.2" customHeight="1" thickBot="1">
      <c r="B40" s="33">
        <v>1</v>
      </c>
      <c r="C40" s="34">
        <v>2</v>
      </c>
      <c r="D40" s="34">
        <v>3</v>
      </c>
      <c r="E40" s="35">
        <v>4</v>
      </c>
      <c r="F40" s="35">
        <v>5</v>
      </c>
      <c r="G40" s="24" t="s">
        <v>60</v>
      </c>
      <c r="H40" s="72" t="s">
        <v>61</v>
      </c>
    </row>
    <row r="41" spans="2:10" s="6" customFormat="1" ht="24">
      <c r="B41" s="74" t="s">
        <v>95</v>
      </c>
      <c r="C41" s="38" t="s">
        <v>65</v>
      </c>
      <c r="D41" s="39" t="s">
        <v>96</v>
      </c>
      <c r="E41" s="75">
        <f>SUM(E42:E43)</f>
        <v>0</v>
      </c>
      <c r="F41" s="75">
        <f>SUM(F42:F43)</f>
        <v>0</v>
      </c>
      <c r="G41" s="75">
        <f>SUM(G42:G43)</f>
        <v>0</v>
      </c>
      <c r="H41" s="76">
        <f>SUM(H42:H43)</f>
        <v>0</v>
      </c>
    </row>
    <row r="42" spans="2:10" s="6" customFormat="1" ht="11.25">
      <c r="B42" s="77"/>
      <c r="C42" s="78"/>
      <c r="D42" s="79"/>
      <c r="E42" s="80"/>
      <c r="F42" s="80"/>
      <c r="G42" s="80"/>
      <c r="H42" s="81">
        <f>SUM(E42:G42)</f>
        <v>0</v>
      </c>
      <c r="I42" s="53"/>
      <c r="J42" s="53"/>
    </row>
    <row r="43" spans="2:10" s="6" customFormat="1" ht="11.25" hidden="1">
      <c r="B43" s="82"/>
      <c r="C43" s="83"/>
      <c r="D43" s="84"/>
      <c r="E43" s="85"/>
      <c r="F43" s="86"/>
      <c r="G43" s="86"/>
      <c r="H43" s="87"/>
    </row>
    <row r="44" spans="2:10" s="6" customFormat="1" ht="36">
      <c r="B44" s="42" t="s">
        <v>97</v>
      </c>
      <c r="C44" s="43" t="s">
        <v>98</v>
      </c>
      <c r="D44" s="44" t="s">
        <v>99</v>
      </c>
      <c r="E44" s="88">
        <f>SUM(E45:E46)</f>
        <v>2851.38</v>
      </c>
      <c r="F44" s="88">
        <f>SUM(F45:F46)</f>
        <v>12428.85</v>
      </c>
      <c r="G44" s="88">
        <f>SUM(G45:G46)</f>
        <v>35131.32</v>
      </c>
      <c r="H44" s="89">
        <f>SUM(H45:H46)</f>
        <v>50411.55</v>
      </c>
    </row>
    <row r="45" spans="2:10" s="6" customFormat="1" ht="22.5">
      <c r="B45" s="90" t="s">
        <v>100</v>
      </c>
      <c r="C45" s="83" t="s">
        <v>98</v>
      </c>
      <c r="D45" s="91" t="s">
        <v>101</v>
      </c>
      <c r="E45" s="92">
        <v>2851.38</v>
      </c>
      <c r="F45" s="92">
        <v>12428.85</v>
      </c>
      <c r="G45" s="92">
        <v>35131.32</v>
      </c>
      <c r="H45" s="87">
        <f>SUM(E45:G45)</f>
        <v>50411.55</v>
      </c>
    </row>
    <row r="46" spans="2:10" s="6" customFormat="1" ht="11.25" hidden="1">
      <c r="B46" s="82"/>
      <c r="C46" s="83"/>
      <c r="D46" s="84"/>
      <c r="E46" s="85"/>
      <c r="F46" s="86"/>
      <c r="G46" s="86"/>
      <c r="H46" s="87"/>
    </row>
    <row r="47" spans="2:10" s="6" customFormat="1" ht="22.5" customHeight="1">
      <c r="B47" s="93" t="s">
        <v>102</v>
      </c>
      <c r="C47" s="43" t="s">
        <v>79</v>
      </c>
      <c r="D47" s="44" t="s">
        <v>103</v>
      </c>
      <c r="E47" s="94">
        <f>E48+E52+E58+E61+E64+E67+E70+E74+E82</f>
        <v>436307.12</v>
      </c>
      <c r="F47" s="94">
        <f>F48+F52+F58+F61+F64+F67+F70+F74+F82</f>
        <v>31664174.039999999</v>
      </c>
      <c r="G47" s="94">
        <f>G48+G52+G58+G61+G64+G67+G70+G74+G82</f>
        <v>2008721.74</v>
      </c>
      <c r="H47" s="95">
        <f>H48+H52+H58+H61+H64+H67+H70+H74+H82</f>
        <v>34109202.899999999</v>
      </c>
    </row>
    <row r="48" spans="2:10" s="6" customFormat="1" ht="24">
      <c r="B48" s="42" t="s">
        <v>104</v>
      </c>
      <c r="C48" s="43" t="s">
        <v>84</v>
      </c>
      <c r="D48" s="44" t="s">
        <v>105</v>
      </c>
      <c r="E48" s="88">
        <f>SUM(E49:E51)</f>
        <v>0</v>
      </c>
      <c r="F48" s="88">
        <f>SUM(F49:F51)</f>
        <v>24498821.979999997</v>
      </c>
      <c r="G48" s="88">
        <f>SUM(G49:G51)</f>
        <v>87390.74</v>
      </c>
      <c r="H48" s="89">
        <f>SUM(H49:H51)</f>
        <v>24586212.719999999</v>
      </c>
    </row>
    <row r="49" spans="2:10" s="6" customFormat="1" ht="11.25">
      <c r="B49" s="90" t="s">
        <v>106</v>
      </c>
      <c r="C49" s="83" t="s">
        <v>84</v>
      </c>
      <c r="D49" s="91" t="s">
        <v>107</v>
      </c>
      <c r="E49" s="96">
        <v>0</v>
      </c>
      <c r="F49" s="96">
        <v>18814509.559999999</v>
      </c>
      <c r="G49" s="96">
        <v>67120.38</v>
      </c>
      <c r="H49" s="87">
        <f>SUM(E49:G49)</f>
        <v>18881629.939999998</v>
      </c>
    </row>
    <row r="50" spans="2:10" s="6" customFormat="1" ht="11.25">
      <c r="B50" s="90" t="s">
        <v>108</v>
      </c>
      <c r="C50" s="83" t="s">
        <v>84</v>
      </c>
      <c r="D50" s="91" t="s">
        <v>109</v>
      </c>
      <c r="E50" s="96">
        <v>0</v>
      </c>
      <c r="F50" s="96">
        <v>5684312.4199999999</v>
      </c>
      <c r="G50" s="96">
        <v>20270.36</v>
      </c>
      <c r="H50" s="87">
        <f>SUM(E50:G50)</f>
        <v>5704582.7800000003</v>
      </c>
    </row>
    <row r="51" spans="2:10" s="6" customFormat="1" ht="12.2" hidden="1" customHeight="1">
      <c r="B51" s="82"/>
      <c r="C51" s="83"/>
      <c r="D51" s="84"/>
      <c r="E51" s="85"/>
      <c r="F51" s="85"/>
      <c r="G51" s="85"/>
      <c r="H51" s="87"/>
    </row>
    <row r="52" spans="2:10" s="6" customFormat="1" ht="24">
      <c r="B52" s="42" t="s">
        <v>110</v>
      </c>
      <c r="C52" s="43" t="s">
        <v>87</v>
      </c>
      <c r="D52" s="44" t="s">
        <v>111</v>
      </c>
      <c r="E52" s="88">
        <f>SUM(E53:E57)</f>
        <v>0</v>
      </c>
      <c r="F52" s="88">
        <f>SUM(F53:F57)</f>
        <v>1896063.4200000002</v>
      </c>
      <c r="G52" s="88">
        <f>SUM(G53:G57)</f>
        <v>4340.3099999999995</v>
      </c>
      <c r="H52" s="89">
        <f>SUM(H53:H57)</f>
        <v>1900403.7300000002</v>
      </c>
    </row>
    <row r="53" spans="2:10" s="6" customFormat="1" ht="11.25">
      <c r="B53" s="90" t="s">
        <v>112</v>
      </c>
      <c r="C53" s="83" t="s">
        <v>87</v>
      </c>
      <c r="D53" s="91" t="s">
        <v>113</v>
      </c>
      <c r="E53" s="96">
        <v>0</v>
      </c>
      <c r="F53" s="96">
        <v>7189.54</v>
      </c>
      <c r="G53" s="96">
        <v>0</v>
      </c>
      <c r="H53" s="87">
        <f>SUM(E53:G53)</f>
        <v>7189.54</v>
      </c>
    </row>
    <row r="54" spans="2:10" s="6" customFormat="1" ht="11.25">
      <c r="B54" s="90" t="s">
        <v>114</v>
      </c>
      <c r="C54" s="83" t="s">
        <v>87</v>
      </c>
      <c r="D54" s="91" t="s">
        <v>115</v>
      </c>
      <c r="E54" s="96">
        <v>0</v>
      </c>
      <c r="F54" s="96">
        <v>1583322.31</v>
      </c>
      <c r="G54" s="96">
        <v>275</v>
      </c>
      <c r="H54" s="87">
        <f t="shared" ref="H54:H56" si="0">SUM(E54:G54)</f>
        <v>1583597.31</v>
      </c>
    </row>
    <row r="55" spans="2:10" s="6" customFormat="1" ht="11.25">
      <c r="B55" s="90" t="s">
        <v>116</v>
      </c>
      <c r="C55" s="83" t="s">
        <v>87</v>
      </c>
      <c r="D55" s="91" t="s">
        <v>117</v>
      </c>
      <c r="E55" s="96">
        <v>0</v>
      </c>
      <c r="F55" s="96">
        <v>25122.05</v>
      </c>
      <c r="G55" s="96">
        <v>0</v>
      </c>
      <c r="H55" s="87">
        <f t="shared" si="0"/>
        <v>25122.05</v>
      </c>
    </row>
    <row r="56" spans="2:10" s="6" customFormat="1" ht="11.25">
      <c r="B56" s="90" t="s">
        <v>118</v>
      </c>
      <c r="C56" s="83" t="s">
        <v>87</v>
      </c>
      <c r="D56" s="91" t="s">
        <v>119</v>
      </c>
      <c r="E56" s="96">
        <v>0</v>
      </c>
      <c r="F56" s="96">
        <v>280429.52</v>
      </c>
      <c r="G56" s="96">
        <v>4065.31</v>
      </c>
      <c r="H56" s="87">
        <f t="shared" si="0"/>
        <v>284494.83</v>
      </c>
    </row>
    <row r="57" spans="2:10" s="6" customFormat="1" ht="12.2" hidden="1" customHeight="1">
      <c r="B57" s="82"/>
      <c r="C57" s="83"/>
      <c r="D57" s="84"/>
      <c r="E57" s="85"/>
      <c r="F57" s="85"/>
      <c r="G57" s="85"/>
      <c r="H57" s="87"/>
    </row>
    <row r="58" spans="2:10" s="6" customFormat="1" ht="24">
      <c r="B58" s="42" t="s">
        <v>120</v>
      </c>
      <c r="C58" s="43" t="s">
        <v>99</v>
      </c>
      <c r="D58" s="44" t="s">
        <v>121</v>
      </c>
      <c r="E58" s="88">
        <f>SUM(E59:E60)</f>
        <v>0</v>
      </c>
      <c r="F58" s="88">
        <f>SUM(F59:F60)</f>
        <v>0</v>
      </c>
      <c r="G58" s="88">
        <f>SUM(G59:G60)</f>
        <v>0</v>
      </c>
      <c r="H58" s="89">
        <f>SUM(H59:H60)</f>
        <v>0</v>
      </c>
    </row>
    <row r="59" spans="2:10" s="6" customFormat="1" ht="11.25">
      <c r="B59" s="77"/>
      <c r="C59" s="78"/>
      <c r="D59" s="79"/>
      <c r="E59" s="51"/>
      <c r="F59" s="80"/>
      <c r="G59" s="80"/>
      <c r="H59" s="81">
        <f>SUM(E59:G59)</f>
        <v>0</v>
      </c>
      <c r="I59" s="53"/>
      <c r="J59" s="53"/>
    </row>
    <row r="60" spans="2:10" s="6" customFormat="1" ht="11.25" hidden="1">
      <c r="B60" s="82"/>
      <c r="C60" s="83"/>
      <c r="D60" s="84"/>
      <c r="E60" s="86"/>
      <c r="F60" s="86"/>
      <c r="G60" s="86"/>
      <c r="H60" s="87"/>
    </row>
    <row r="61" spans="2:10" s="6" customFormat="1" ht="24">
      <c r="B61" s="42" t="s">
        <v>122</v>
      </c>
      <c r="C61" s="43" t="s">
        <v>105</v>
      </c>
      <c r="D61" s="44" t="s">
        <v>123</v>
      </c>
      <c r="E61" s="88">
        <f>SUM(E62:E63)</f>
        <v>0</v>
      </c>
      <c r="F61" s="88">
        <f>SUM(F62:F63)</f>
        <v>0</v>
      </c>
      <c r="G61" s="88">
        <f>SUM(G62:G63)</f>
        <v>0</v>
      </c>
      <c r="H61" s="89">
        <f>SUM(H62:H63)</f>
        <v>0</v>
      </c>
    </row>
    <row r="62" spans="2:10" s="6" customFormat="1" ht="11.25">
      <c r="B62" s="77"/>
      <c r="C62" s="78"/>
      <c r="D62" s="79"/>
      <c r="E62" s="80"/>
      <c r="F62" s="80"/>
      <c r="G62" s="80"/>
      <c r="H62" s="81">
        <f>SUM(E62:G62)</f>
        <v>0</v>
      </c>
      <c r="I62" s="53"/>
      <c r="J62" s="53"/>
    </row>
    <row r="63" spans="2:10" s="6" customFormat="1" ht="11.25" hidden="1">
      <c r="B63" s="82"/>
      <c r="C63" s="83"/>
      <c r="D63" s="84"/>
      <c r="E63" s="85"/>
      <c r="F63" s="85"/>
      <c r="G63" s="85"/>
      <c r="H63" s="87"/>
    </row>
    <row r="64" spans="2:10" s="6" customFormat="1" ht="24">
      <c r="B64" s="42" t="s">
        <v>124</v>
      </c>
      <c r="C64" s="43" t="s">
        <v>121</v>
      </c>
      <c r="D64" s="44" t="s">
        <v>125</v>
      </c>
      <c r="E64" s="88">
        <f>SUM(E65:E66)</f>
        <v>0</v>
      </c>
      <c r="F64" s="88">
        <f>SUM(F65:F66)</f>
        <v>0</v>
      </c>
      <c r="G64" s="88">
        <f>SUM(G65:G66)</f>
        <v>0</v>
      </c>
      <c r="H64" s="89">
        <f>SUM(H65:H66)</f>
        <v>0</v>
      </c>
    </row>
    <row r="65" spans="2:10" s="6" customFormat="1" ht="11.25">
      <c r="B65" s="77"/>
      <c r="C65" s="78"/>
      <c r="D65" s="79"/>
      <c r="E65" s="80"/>
      <c r="F65" s="80"/>
      <c r="G65" s="80"/>
      <c r="H65" s="81">
        <f>SUM(E65:G65)</f>
        <v>0</v>
      </c>
      <c r="I65" s="53"/>
      <c r="J65" s="53"/>
    </row>
    <row r="66" spans="2:10" s="6" customFormat="1" ht="11.25" hidden="1">
      <c r="B66" s="82"/>
      <c r="C66" s="83"/>
      <c r="D66" s="84"/>
      <c r="E66" s="85"/>
      <c r="F66" s="85"/>
      <c r="G66" s="85"/>
      <c r="H66" s="87"/>
    </row>
    <row r="67" spans="2:10" s="6" customFormat="1" ht="24">
      <c r="B67" s="42" t="s">
        <v>126</v>
      </c>
      <c r="C67" s="43" t="s">
        <v>123</v>
      </c>
      <c r="D67" s="44" t="s">
        <v>127</v>
      </c>
      <c r="E67" s="88">
        <f>SUM(E68:E69)</f>
        <v>0</v>
      </c>
      <c r="F67" s="88">
        <f>SUM(F68:F69)</f>
        <v>93209.94</v>
      </c>
      <c r="G67" s="88">
        <f>SUM(G68:G69)</f>
        <v>0</v>
      </c>
      <c r="H67" s="88">
        <f>SUM(H68:H69)</f>
        <v>93209.94</v>
      </c>
    </row>
    <row r="68" spans="2:10" s="6" customFormat="1" ht="11.25">
      <c r="B68" s="90" t="s">
        <v>128</v>
      </c>
      <c r="C68" s="83" t="s">
        <v>123</v>
      </c>
      <c r="D68" s="91" t="s">
        <v>129</v>
      </c>
      <c r="E68" s="96">
        <v>0</v>
      </c>
      <c r="F68" s="96">
        <v>93209.94</v>
      </c>
      <c r="G68" s="96">
        <v>0</v>
      </c>
      <c r="H68" s="87">
        <f>SUM(E68:G68)</f>
        <v>93209.94</v>
      </c>
    </row>
    <row r="69" spans="2:10" s="6" customFormat="1" ht="11.25" hidden="1">
      <c r="B69" s="82"/>
      <c r="C69" s="83"/>
      <c r="D69" s="84"/>
      <c r="E69" s="85"/>
      <c r="F69" s="85"/>
      <c r="G69" s="85"/>
      <c r="H69" s="87"/>
    </row>
    <row r="70" spans="2:10" s="6" customFormat="1" ht="24">
      <c r="B70" s="42" t="s">
        <v>130</v>
      </c>
      <c r="C70" s="43" t="s">
        <v>125</v>
      </c>
      <c r="D70" s="44" t="s">
        <v>131</v>
      </c>
      <c r="E70" s="88">
        <f>SUM(E71:E73)</f>
        <v>436307.12</v>
      </c>
      <c r="F70" s="88">
        <f>SUM(F71:F73)</f>
        <v>4155524.6999999997</v>
      </c>
      <c r="G70" s="88">
        <f>SUM(G71:G73)</f>
        <v>1916990.48</v>
      </c>
      <c r="H70" s="89">
        <f>SUM(H71:H73)</f>
        <v>6508822.2999999989</v>
      </c>
    </row>
    <row r="71" spans="2:10" s="6" customFormat="1" ht="11.25">
      <c r="B71" s="90" t="s">
        <v>132</v>
      </c>
      <c r="C71" s="83" t="s">
        <v>125</v>
      </c>
      <c r="D71" s="91" t="s">
        <v>133</v>
      </c>
      <c r="E71" s="96">
        <v>0</v>
      </c>
      <c r="F71" s="96">
        <v>4140648.9</v>
      </c>
      <c r="G71" s="96">
        <v>73937.039999999994</v>
      </c>
      <c r="H71" s="87">
        <f>SUM(E71:G71)</f>
        <v>4214585.9399999995</v>
      </c>
    </row>
    <row r="72" spans="2:10" s="6" customFormat="1" ht="11.25">
      <c r="B72" s="90" t="s">
        <v>134</v>
      </c>
      <c r="C72" s="83" t="s">
        <v>125</v>
      </c>
      <c r="D72" s="91" t="s">
        <v>135</v>
      </c>
      <c r="E72" s="96">
        <v>436307.12</v>
      </c>
      <c r="F72" s="96">
        <v>14875.8</v>
      </c>
      <c r="G72" s="96">
        <v>1843053.44</v>
      </c>
      <c r="H72" s="87">
        <f>SUM(E72:G72)</f>
        <v>2294236.36</v>
      </c>
    </row>
    <row r="73" spans="2:10" s="6" customFormat="1" ht="12.2" hidden="1" customHeight="1">
      <c r="B73" s="82"/>
      <c r="C73" s="83"/>
      <c r="D73" s="84"/>
      <c r="E73" s="85"/>
      <c r="F73" s="85"/>
      <c r="G73" s="85"/>
      <c r="H73" s="87"/>
    </row>
    <row r="74" spans="2:10" s="6" customFormat="1" ht="25.5" customHeight="1">
      <c r="B74" s="42" t="s">
        <v>136</v>
      </c>
      <c r="C74" s="43" t="s">
        <v>127</v>
      </c>
      <c r="D74" s="44" t="s">
        <v>137</v>
      </c>
      <c r="E74" s="88">
        <f>SUM(E75:E76)</f>
        <v>0</v>
      </c>
      <c r="F74" s="88">
        <f>SUM(F75:F76)</f>
        <v>0</v>
      </c>
      <c r="G74" s="88">
        <f>SUM(G75:G76)</f>
        <v>0</v>
      </c>
      <c r="H74" s="89">
        <f>SUM(H75:H76)</f>
        <v>0</v>
      </c>
    </row>
    <row r="75" spans="2:10" s="6" customFormat="1" ht="11.25">
      <c r="B75" s="77"/>
      <c r="C75" s="78"/>
      <c r="D75" s="79"/>
      <c r="E75" s="80"/>
      <c r="F75" s="80"/>
      <c r="G75" s="80"/>
      <c r="H75" s="81">
        <f>SUM(E75:G75)</f>
        <v>0</v>
      </c>
      <c r="I75" s="53"/>
      <c r="J75" s="53"/>
    </row>
    <row r="76" spans="2:10" s="6" customFormat="1" ht="0.75" customHeight="1" thickBot="1">
      <c r="B76" s="82"/>
      <c r="C76" s="97"/>
      <c r="D76" s="98"/>
      <c r="E76" s="99"/>
      <c r="F76" s="99"/>
      <c r="G76" s="99"/>
      <c r="H76" s="100"/>
    </row>
    <row r="77" spans="2:10" s="6" customFormat="1" ht="12.2" customHeight="1">
      <c r="B77" s="70"/>
      <c r="C77" s="70"/>
      <c r="D77" s="70"/>
      <c r="E77" s="70"/>
      <c r="F77" s="70"/>
      <c r="G77" s="70"/>
      <c r="H77" s="70" t="s">
        <v>138</v>
      </c>
    </row>
    <row r="78" spans="2:10" s="6" customFormat="1" ht="12.2" customHeight="1">
      <c r="B78" s="101"/>
      <c r="C78" s="22" t="s">
        <v>40</v>
      </c>
      <c r="D78" s="189" t="s">
        <v>41</v>
      </c>
      <c r="E78" s="23" t="s">
        <v>42</v>
      </c>
      <c r="F78" s="23" t="s">
        <v>43</v>
      </c>
      <c r="G78" s="24" t="s">
        <v>44</v>
      </c>
      <c r="H78" s="72"/>
    </row>
    <row r="79" spans="2:10" s="6" customFormat="1" ht="12.2" customHeight="1">
      <c r="B79" s="27" t="s">
        <v>46</v>
      </c>
      <c r="C79" s="27" t="s">
        <v>47</v>
      </c>
      <c r="D79" s="190"/>
      <c r="E79" s="28" t="s">
        <v>48</v>
      </c>
      <c r="F79" s="28" t="s">
        <v>49</v>
      </c>
      <c r="G79" s="29" t="s">
        <v>50</v>
      </c>
      <c r="H79" s="73" t="s">
        <v>51</v>
      </c>
    </row>
    <row r="80" spans="2:10" s="6" customFormat="1" ht="12.2" customHeight="1">
      <c r="B80" s="102"/>
      <c r="C80" s="103" t="s">
        <v>54</v>
      </c>
      <c r="D80" s="191"/>
      <c r="E80" s="32" t="s">
        <v>55</v>
      </c>
      <c r="F80" s="32" t="s">
        <v>56</v>
      </c>
      <c r="G80" s="104" t="s">
        <v>57</v>
      </c>
      <c r="H80" s="73"/>
    </row>
    <row r="81" spans="2:8" s="6" customFormat="1" ht="12.2" customHeight="1" thickBot="1">
      <c r="B81" s="33">
        <v>1</v>
      </c>
      <c r="C81" s="105">
        <v>2</v>
      </c>
      <c r="D81" s="105">
        <v>3</v>
      </c>
      <c r="E81" s="106">
        <v>4</v>
      </c>
      <c r="F81" s="106">
        <v>5</v>
      </c>
      <c r="G81" s="107" t="s">
        <v>60</v>
      </c>
      <c r="H81" s="108" t="s">
        <v>61</v>
      </c>
    </row>
    <row r="82" spans="2:8" s="6" customFormat="1" ht="24">
      <c r="B82" s="74" t="s">
        <v>139</v>
      </c>
      <c r="C82" s="38" t="s">
        <v>131</v>
      </c>
      <c r="D82" s="39" t="s">
        <v>140</v>
      </c>
      <c r="E82" s="75">
        <f>SUM(E83:E85)</f>
        <v>0</v>
      </c>
      <c r="F82" s="75">
        <f>SUM(F83:F85)</f>
        <v>1020554</v>
      </c>
      <c r="G82" s="75">
        <f>SUM(G83:G85)</f>
        <v>0.21</v>
      </c>
      <c r="H82" s="76">
        <f>SUM(H83:H85)</f>
        <v>1020554.21</v>
      </c>
    </row>
    <row r="83" spans="2:8" s="6" customFormat="1" ht="11.25">
      <c r="B83" s="90" t="s">
        <v>141</v>
      </c>
      <c r="C83" s="83" t="s">
        <v>131</v>
      </c>
      <c r="D83" s="91" t="s">
        <v>142</v>
      </c>
      <c r="E83" s="96">
        <v>0</v>
      </c>
      <c r="F83" s="96">
        <v>1020554</v>
      </c>
      <c r="G83" s="96">
        <v>0</v>
      </c>
      <c r="H83" s="87">
        <f>SUM(E83:G83)</f>
        <v>1020554</v>
      </c>
    </row>
    <row r="84" spans="2:8" s="6" customFormat="1" ht="22.5">
      <c r="B84" s="90" t="s">
        <v>143</v>
      </c>
      <c r="C84" s="83" t="s">
        <v>131</v>
      </c>
      <c r="D84" s="91" t="s">
        <v>144</v>
      </c>
      <c r="E84" s="96">
        <v>0</v>
      </c>
      <c r="F84" s="96">
        <v>0</v>
      </c>
      <c r="G84" s="96">
        <v>0.21</v>
      </c>
      <c r="H84" s="87">
        <f>SUM(E84:G84)</f>
        <v>0.21</v>
      </c>
    </row>
    <row r="85" spans="2:8" s="6" customFormat="1" ht="12.2" hidden="1" customHeight="1">
      <c r="B85" s="90"/>
      <c r="C85" s="83"/>
      <c r="D85" s="84"/>
      <c r="E85" s="85"/>
      <c r="F85" s="85"/>
      <c r="G85" s="85"/>
      <c r="H85" s="87"/>
    </row>
    <row r="86" spans="2:8" s="6" customFormat="1" ht="15" customHeight="1">
      <c r="B86" s="109" t="s">
        <v>145</v>
      </c>
      <c r="C86" s="43" t="s">
        <v>146</v>
      </c>
      <c r="D86" s="44"/>
      <c r="E86" s="88">
        <f>E89+E118</f>
        <v>22585.209999999963</v>
      </c>
      <c r="F86" s="88">
        <f>F89+F118</f>
        <v>954990.25000000536</v>
      </c>
      <c r="G86" s="88">
        <f>G89+G118</f>
        <v>374984.26999999961</v>
      </c>
      <c r="H86" s="89">
        <f>H89+H118</f>
        <v>1352559.7300000009</v>
      </c>
    </row>
    <row r="87" spans="2:8" s="6" customFormat="1" ht="15" customHeight="1">
      <c r="B87" s="42" t="s">
        <v>147</v>
      </c>
      <c r="C87" s="43" t="s">
        <v>148</v>
      </c>
      <c r="D87" s="44"/>
      <c r="E87" s="110">
        <f>E17-E47</f>
        <v>22585.210000000021</v>
      </c>
      <c r="F87" s="110">
        <f>F17-F47</f>
        <v>954990.25</v>
      </c>
      <c r="G87" s="110">
        <f>G17-G47</f>
        <v>374984.26999999979</v>
      </c>
      <c r="H87" s="111">
        <f>H17-H47</f>
        <v>1352559.7299999967</v>
      </c>
    </row>
    <row r="88" spans="2:8" s="6" customFormat="1" ht="15" customHeight="1">
      <c r="B88" s="42" t="s">
        <v>149</v>
      </c>
      <c r="C88" s="43" t="s">
        <v>150</v>
      </c>
      <c r="D88" s="44"/>
      <c r="E88" s="92"/>
      <c r="F88" s="96"/>
      <c r="G88" s="96"/>
      <c r="H88" s="87">
        <f>SUM(E88:G88)</f>
        <v>0</v>
      </c>
    </row>
    <row r="89" spans="2:8" s="6" customFormat="1" ht="22.5">
      <c r="B89" s="109" t="s">
        <v>151</v>
      </c>
      <c r="C89" s="43" t="s">
        <v>152</v>
      </c>
      <c r="D89" s="44"/>
      <c r="E89" s="94">
        <f>E90+E93+E96+E99+E106+E109+E117</f>
        <v>0</v>
      </c>
      <c r="F89" s="94">
        <f>F90+F93+F96+F99+F106+F109+F117</f>
        <v>221219.66999999963</v>
      </c>
      <c r="G89" s="94">
        <f>G90+G93+G96+G99+G106+G109+G117</f>
        <v>31659.270000000062</v>
      </c>
      <c r="H89" s="95">
        <f>H90+H93+H96+H99+H106+H109+H117</f>
        <v>252878.93999999994</v>
      </c>
    </row>
    <row r="90" spans="2:8" s="6" customFormat="1" ht="15" customHeight="1">
      <c r="B90" s="42" t="s">
        <v>153</v>
      </c>
      <c r="C90" s="43" t="s">
        <v>154</v>
      </c>
      <c r="D90" s="44"/>
      <c r="E90" s="88">
        <f>E91-E92</f>
        <v>0</v>
      </c>
      <c r="F90" s="88">
        <f>F91-F92</f>
        <v>215990.61999999965</v>
      </c>
      <c r="G90" s="88">
        <f>G91-G92</f>
        <v>-4280.0399999999936</v>
      </c>
      <c r="H90" s="89">
        <f>H91-H92</f>
        <v>211710.58000000007</v>
      </c>
    </row>
    <row r="91" spans="2:8" s="6" customFormat="1" ht="22.5">
      <c r="B91" s="112" t="s">
        <v>155</v>
      </c>
      <c r="C91" s="43" t="s">
        <v>156</v>
      </c>
      <c r="D91" s="44" t="s">
        <v>152</v>
      </c>
      <c r="E91" s="96">
        <v>0</v>
      </c>
      <c r="F91" s="96">
        <v>4356639.5199999996</v>
      </c>
      <c r="G91" s="96">
        <v>69657</v>
      </c>
      <c r="H91" s="87">
        <f>SUM(E91:G91)</f>
        <v>4426296.5199999996</v>
      </c>
    </row>
    <row r="92" spans="2:8" s="6" customFormat="1" ht="11.25">
      <c r="B92" s="112" t="s">
        <v>157</v>
      </c>
      <c r="C92" s="43" t="s">
        <v>158</v>
      </c>
      <c r="D92" s="44" t="s">
        <v>159</v>
      </c>
      <c r="E92" s="96">
        <v>0</v>
      </c>
      <c r="F92" s="96">
        <v>4140648.9</v>
      </c>
      <c r="G92" s="96">
        <v>73937.039999999994</v>
      </c>
      <c r="H92" s="87">
        <f>SUM(E92:G92)</f>
        <v>4214585.9399999995</v>
      </c>
    </row>
    <row r="93" spans="2:8" s="6" customFormat="1" ht="12">
      <c r="B93" s="42" t="s">
        <v>160</v>
      </c>
      <c r="C93" s="43" t="s">
        <v>161</v>
      </c>
      <c r="D93" s="44"/>
      <c r="E93" s="88">
        <f>E94-E95</f>
        <v>0</v>
      </c>
      <c r="F93" s="88">
        <f>F94-F95</f>
        <v>0</v>
      </c>
      <c r="G93" s="88">
        <f>G94-G95</f>
        <v>0</v>
      </c>
      <c r="H93" s="89">
        <f>H94-H95</f>
        <v>0</v>
      </c>
    </row>
    <row r="94" spans="2:8" s="6" customFormat="1" ht="22.5">
      <c r="B94" s="112" t="s">
        <v>162</v>
      </c>
      <c r="C94" s="43" t="s">
        <v>163</v>
      </c>
      <c r="D94" s="44" t="s">
        <v>154</v>
      </c>
      <c r="E94" s="96"/>
      <c r="F94" s="96"/>
      <c r="G94" s="96"/>
      <c r="H94" s="87">
        <f>SUM(E94:G94)</f>
        <v>0</v>
      </c>
    </row>
    <row r="95" spans="2:8" s="6" customFormat="1" ht="11.25">
      <c r="B95" s="112" t="s">
        <v>164</v>
      </c>
      <c r="C95" s="43" t="s">
        <v>165</v>
      </c>
      <c r="D95" s="44" t="s">
        <v>166</v>
      </c>
      <c r="E95" s="96"/>
      <c r="F95" s="96"/>
      <c r="G95" s="96"/>
      <c r="H95" s="87">
        <f>SUM(E95:G95)</f>
        <v>0</v>
      </c>
    </row>
    <row r="96" spans="2:8" s="6" customFormat="1" ht="12.2" customHeight="1">
      <c r="B96" s="42" t="s">
        <v>167</v>
      </c>
      <c r="C96" s="43" t="s">
        <v>168</v>
      </c>
      <c r="D96" s="44"/>
      <c r="E96" s="88">
        <f>E97-E98</f>
        <v>0</v>
      </c>
      <c r="F96" s="88">
        <f>F97-F98</f>
        <v>0</v>
      </c>
      <c r="G96" s="88">
        <f>G97-G98</f>
        <v>0</v>
      </c>
      <c r="H96" s="89">
        <f>H97-H98</f>
        <v>0</v>
      </c>
    </row>
    <row r="97" spans="2:10" s="6" customFormat="1" ht="22.5">
      <c r="B97" s="112" t="s">
        <v>169</v>
      </c>
      <c r="C97" s="43" t="s">
        <v>170</v>
      </c>
      <c r="D97" s="44" t="s">
        <v>161</v>
      </c>
      <c r="E97" s="96"/>
      <c r="F97" s="96"/>
      <c r="G97" s="96"/>
      <c r="H97" s="87">
        <f>SUM(E97:G97)</f>
        <v>0</v>
      </c>
    </row>
    <row r="98" spans="2:10" s="6" customFormat="1" ht="11.25">
      <c r="B98" s="112" t="s">
        <v>171</v>
      </c>
      <c r="C98" s="43" t="s">
        <v>172</v>
      </c>
      <c r="D98" s="44" t="s">
        <v>173</v>
      </c>
      <c r="E98" s="96"/>
      <c r="F98" s="96"/>
      <c r="G98" s="96"/>
      <c r="H98" s="87">
        <f>SUM(E98:G98)</f>
        <v>0</v>
      </c>
    </row>
    <row r="99" spans="2:10" s="6" customFormat="1" ht="12">
      <c r="B99" s="42" t="s">
        <v>174</v>
      </c>
      <c r="C99" s="43" t="s">
        <v>175</v>
      </c>
      <c r="D99" s="44"/>
      <c r="E99" s="88">
        <f>E100-E103</f>
        <v>0</v>
      </c>
      <c r="F99" s="88">
        <f>F100-F103</f>
        <v>5229.0499999999993</v>
      </c>
      <c r="G99" s="88">
        <f>G100-G103</f>
        <v>35939.310000000056</v>
      </c>
      <c r="H99" s="89">
        <f>H100-H103</f>
        <v>41168.35999999987</v>
      </c>
    </row>
    <row r="100" spans="2:10" s="6" customFormat="1" ht="33.75">
      <c r="B100" s="112" t="s">
        <v>176</v>
      </c>
      <c r="C100" s="43" t="s">
        <v>177</v>
      </c>
      <c r="D100" s="44" t="s">
        <v>178</v>
      </c>
      <c r="E100" s="92">
        <v>436307.12</v>
      </c>
      <c r="F100" s="92">
        <v>20104.849999999999</v>
      </c>
      <c r="G100" s="92">
        <v>1899488.75</v>
      </c>
      <c r="H100" s="87">
        <f>SUM(E100:G100)</f>
        <v>2355900.7199999997</v>
      </c>
    </row>
    <row r="101" spans="2:10" s="6" customFormat="1" ht="11.25">
      <c r="B101" s="77"/>
      <c r="C101" s="78"/>
      <c r="D101" s="79"/>
      <c r="E101" s="80"/>
      <c r="F101" s="80"/>
      <c r="G101" s="80"/>
      <c r="H101" s="81">
        <f>SUM(E101:G101)</f>
        <v>0</v>
      </c>
      <c r="I101" s="53"/>
      <c r="J101" s="53"/>
    </row>
    <row r="102" spans="2:10" s="6" customFormat="1" ht="11.25" hidden="1">
      <c r="B102" s="90"/>
      <c r="C102" s="83"/>
      <c r="D102" s="84"/>
      <c r="E102" s="85"/>
      <c r="F102" s="85"/>
      <c r="G102" s="85"/>
      <c r="H102" s="87"/>
    </row>
    <row r="103" spans="2:10" s="6" customFormat="1" ht="22.5">
      <c r="B103" s="112" t="s">
        <v>179</v>
      </c>
      <c r="C103" s="43" t="s">
        <v>180</v>
      </c>
      <c r="D103" s="44" t="s">
        <v>181</v>
      </c>
      <c r="E103" s="92">
        <v>436307.12</v>
      </c>
      <c r="F103" s="92">
        <v>14875.8</v>
      </c>
      <c r="G103" s="92">
        <v>1863549.44</v>
      </c>
      <c r="H103" s="87">
        <f>SUM(E103:G103)</f>
        <v>2314732.36</v>
      </c>
    </row>
    <row r="104" spans="2:10" s="6" customFormat="1" ht="11.25">
      <c r="B104" s="77"/>
      <c r="C104" s="78"/>
      <c r="D104" s="79"/>
      <c r="E104" s="80"/>
      <c r="F104" s="80"/>
      <c r="G104" s="80"/>
      <c r="H104" s="81">
        <f>SUM(E104:G104)</f>
        <v>0</v>
      </c>
      <c r="I104" s="53"/>
      <c r="J104" s="53"/>
    </row>
    <row r="105" spans="2:10" s="6" customFormat="1" ht="11.25" hidden="1">
      <c r="B105" s="90"/>
      <c r="C105" s="83"/>
      <c r="D105" s="84"/>
      <c r="E105" s="85"/>
      <c r="F105" s="85"/>
      <c r="G105" s="85"/>
      <c r="H105" s="87"/>
    </row>
    <row r="106" spans="2:10" s="6" customFormat="1" ht="12">
      <c r="B106" s="42" t="s">
        <v>182</v>
      </c>
      <c r="C106" s="43" t="s">
        <v>183</v>
      </c>
      <c r="D106" s="44"/>
      <c r="E106" s="88">
        <f>E107-E108</f>
        <v>0</v>
      </c>
      <c r="F106" s="88">
        <f>F107-F108</f>
        <v>0</v>
      </c>
      <c r="G106" s="88">
        <f>G107-G108</f>
        <v>0</v>
      </c>
      <c r="H106" s="89">
        <f>H107-H108</f>
        <v>0</v>
      </c>
    </row>
    <row r="107" spans="2:10" s="6" customFormat="1" ht="22.5">
      <c r="B107" s="112" t="s">
        <v>184</v>
      </c>
      <c r="C107" s="43" t="s">
        <v>185</v>
      </c>
      <c r="D107" s="44" t="s">
        <v>186</v>
      </c>
      <c r="E107" s="96"/>
      <c r="F107" s="96"/>
      <c r="G107" s="96"/>
      <c r="H107" s="87">
        <f>SUM(E107:G107)</f>
        <v>0</v>
      </c>
    </row>
    <row r="108" spans="2:10" s="6" customFormat="1" ht="11.25">
      <c r="B108" s="112" t="s">
        <v>187</v>
      </c>
      <c r="C108" s="43" t="s">
        <v>188</v>
      </c>
      <c r="D108" s="44" t="s">
        <v>189</v>
      </c>
      <c r="E108" s="96"/>
      <c r="F108" s="96"/>
      <c r="G108" s="96"/>
      <c r="H108" s="87">
        <f>SUM(E108:G108)</f>
        <v>0</v>
      </c>
    </row>
    <row r="109" spans="2:10" s="6" customFormat="1" ht="24.75" thickBot="1">
      <c r="B109" s="113" t="s">
        <v>190</v>
      </c>
      <c r="C109" s="114" t="s">
        <v>191</v>
      </c>
      <c r="D109" s="115"/>
      <c r="E109" s="116">
        <f>E115-E116</f>
        <v>0</v>
      </c>
      <c r="F109" s="116">
        <f>F115-F116</f>
        <v>0</v>
      </c>
      <c r="G109" s="116">
        <f>G115-G116</f>
        <v>0</v>
      </c>
      <c r="H109" s="117">
        <f>H115-H116</f>
        <v>0</v>
      </c>
    </row>
    <row r="110" spans="2:10" s="6" customFormat="1" ht="11.25">
      <c r="B110" s="70"/>
      <c r="C110" s="70"/>
      <c r="D110" s="70"/>
      <c r="E110" s="70"/>
      <c r="F110" s="70"/>
      <c r="G110" s="70"/>
      <c r="H110" s="118" t="s">
        <v>192</v>
      </c>
    </row>
    <row r="111" spans="2:10" s="6" customFormat="1" ht="12" customHeight="1">
      <c r="B111" s="101"/>
      <c r="C111" s="22" t="s">
        <v>40</v>
      </c>
      <c r="D111" s="189" t="s">
        <v>41</v>
      </c>
      <c r="E111" s="23" t="s">
        <v>42</v>
      </c>
      <c r="F111" s="23" t="s">
        <v>43</v>
      </c>
      <c r="G111" s="24" t="s">
        <v>44</v>
      </c>
      <c r="H111" s="72"/>
    </row>
    <row r="112" spans="2:10" s="6" customFormat="1" ht="12" customHeight="1">
      <c r="B112" s="27" t="s">
        <v>46</v>
      </c>
      <c r="C112" s="27" t="s">
        <v>47</v>
      </c>
      <c r="D112" s="190"/>
      <c r="E112" s="28" t="s">
        <v>48</v>
      </c>
      <c r="F112" s="28" t="s">
        <v>49</v>
      </c>
      <c r="G112" s="29" t="s">
        <v>50</v>
      </c>
      <c r="H112" s="73" t="s">
        <v>51</v>
      </c>
    </row>
    <row r="113" spans="2:8" s="6" customFormat="1" ht="12" customHeight="1">
      <c r="B113" s="102"/>
      <c r="C113" s="103" t="s">
        <v>54</v>
      </c>
      <c r="D113" s="191"/>
      <c r="E113" s="32" t="s">
        <v>55</v>
      </c>
      <c r="F113" s="32" t="s">
        <v>56</v>
      </c>
      <c r="G113" s="104" t="s">
        <v>57</v>
      </c>
      <c r="H113" s="73"/>
    </row>
    <row r="114" spans="2:8" s="6" customFormat="1" ht="12" thickBot="1">
      <c r="B114" s="33">
        <v>1</v>
      </c>
      <c r="C114" s="105">
        <v>2</v>
      </c>
      <c r="D114" s="105">
        <v>3</v>
      </c>
      <c r="E114" s="35">
        <v>4</v>
      </c>
      <c r="F114" s="35">
        <v>5</v>
      </c>
      <c r="G114" s="24" t="s">
        <v>60</v>
      </c>
      <c r="H114" s="72" t="s">
        <v>61</v>
      </c>
    </row>
    <row r="115" spans="2:8" s="6" customFormat="1" ht="22.5">
      <c r="B115" s="119" t="s">
        <v>193</v>
      </c>
      <c r="C115" s="120" t="s">
        <v>194</v>
      </c>
      <c r="D115" s="121" t="s">
        <v>195</v>
      </c>
      <c r="E115" s="122">
        <v>0</v>
      </c>
      <c r="F115" s="122">
        <v>30643620.039999999</v>
      </c>
      <c r="G115" s="122">
        <v>2004441.49</v>
      </c>
      <c r="H115" s="123">
        <f>SUM(E115:G115)</f>
        <v>32648061.529999997</v>
      </c>
    </row>
    <row r="116" spans="2:8" s="6" customFormat="1" ht="11.25">
      <c r="B116" s="124" t="s">
        <v>196</v>
      </c>
      <c r="C116" s="125" t="s">
        <v>197</v>
      </c>
      <c r="D116" s="126" t="s">
        <v>198</v>
      </c>
      <c r="E116" s="64">
        <v>0</v>
      </c>
      <c r="F116" s="64">
        <v>30643620.039999999</v>
      </c>
      <c r="G116" s="64">
        <v>2004441.49</v>
      </c>
      <c r="H116" s="59">
        <f>SUM(E116:G116)</f>
        <v>32648061.529999997</v>
      </c>
    </row>
    <row r="117" spans="2:8" s="6" customFormat="1" ht="12">
      <c r="B117" s="113" t="s">
        <v>199</v>
      </c>
      <c r="C117" s="125" t="s">
        <v>200</v>
      </c>
      <c r="D117" s="126" t="s">
        <v>198</v>
      </c>
      <c r="E117" s="64"/>
      <c r="F117" s="64"/>
      <c r="G117" s="64"/>
      <c r="H117" s="59">
        <f>SUM(E117:G117)</f>
        <v>0</v>
      </c>
    </row>
    <row r="118" spans="2:8" s="6" customFormat="1" ht="24">
      <c r="B118" s="127" t="s">
        <v>201</v>
      </c>
      <c r="C118" s="125" t="s">
        <v>202</v>
      </c>
      <c r="D118" s="126"/>
      <c r="E118" s="128">
        <f>E119-E143</f>
        <v>22585.209999999963</v>
      </c>
      <c r="F118" s="128">
        <f>F119-F143</f>
        <v>733770.58000000566</v>
      </c>
      <c r="G118" s="128">
        <f>G119-G143</f>
        <v>343324.99999999953</v>
      </c>
      <c r="H118" s="129">
        <f>H119-H143</f>
        <v>1099680.790000001</v>
      </c>
    </row>
    <row r="119" spans="2:8" s="6" customFormat="1" ht="22.5">
      <c r="B119" s="130" t="s">
        <v>203</v>
      </c>
      <c r="C119" s="125" t="s">
        <v>204</v>
      </c>
      <c r="D119" s="126"/>
      <c r="E119" s="131">
        <f>E120+E123+E126+E129+E132+E135</f>
        <v>2035024.05</v>
      </c>
      <c r="F119" s="131">
        <f>F120+F123+F126+F129+F132+F135</f>
        <v>-15999220.01</v>
      </c>
      <c r="G119" s="131">
        <f>G120+G123+G126+G129+G132+G135</f>
        <v>170340.71999999974</v>
      </c>
      <c r="H119" s="132">
        <f>H120+H123+H126+H129+H132+H135</f>
        <v>-13793855.239999998</v>
      </c>
    </row>
    <row r="120" spans="2:8" s="6" customFormat="1" ht="12">
      <c r="B120" s="42" t="s">
        <v>205</v>
      </c>
      <c r="C120" s="125" t="s">
        <v>206</v>
      </c>
      <c r="D120" s="126"/>
      <c r="E120" s="45">
        <f>E121-E122</f>
        <v>0</v>
      </c>
      <c r="F120" s="45">
        <f>F121-F122</f>
        <v>0</v>
      </c>
      <c r="G120" s="45">
        <f>G121-G122</f>
        <v>191838.77000000002</v>
      </c>
      <c r="H120" s="46">
        <f>H121-H122</f>
        <v>191838.76999999583</v>
      </c>
    </row>
    <row r="121" spans="2:8" s="6" customFormat="1" ht="22.5">
      <c r="B121" s="124" t="s">
        <v>207</v>
      </c>
      <c r="C121" s="125" t="s">
        <v>208</v>
      </c>
      <c r="D121" s="126" t="s">
        <v>209</v>
      </c>
      <c r="E121" s="64">
        <v>456040.95</v>
      </c>
      <c r="F121" s="64">
        <v>32430106.079999998</v>
      </c>
      <c r="G121" s="64">
        <v>2447731.35</v>
      </c>
      <c r="H121" s="59">
        <f>SUM(E121:G121)</f>
        <v>35333878.379999995</v>
      </c>
    </row>
    <row r="122" spans="2:8" s="6" customFormat="1" ht="11.25">
      <c r="B122" s="124" t="s">
        <v>210</v>
      </c>
      <c r="C122" s="125" t="s">
        <v>211</v>
      </c>
      <c r="D122" s="126" t="s">
        <v>212</v>
      </c>
      <c r="E122" s="62">
        <v>456040.95</v>
      </c>
      <c r="F122" s="62">
        <v>32430106.079999998</v>
      </c>
      <c r="G122" s="62">
        <v>2255892.58</v>
      </c>
      <c r="H122" s="59">
        <f>SUM(E122:G122)</f>
        <v>35142039.609999999</v>
      </c>
    </row>
    <row r="123" spans="2:8" s="6" customFormat="1" ht="12">
      <c r="B123" s="113" t="s">
        <v>213</v>
      </c>
      <c r="C123" s="125" t="s">
        <v>181</v>
      </c>
      <c r="D123" s="126"/>
      <c r="E123" s="45">
        <f>E124-E125</f>
        <v>0</v>
      </c>
      <c r="F123" s="45">
        <f>F124-F125</f>
        <v>0</v>
      </c>
      <c r="G123" s="45">
        <f>G124-G125</f>
        <v>0</v>
      </c>
      <c r="H123" s="46">
        <f>H124-H125</f>
        <v>0</v>
      </c>
    </row>
    <row r="124" spans="2:8" s="6" customFormat="1" ht="33.75">
      <c r="B124" s="124" t="s">
        <v>214</v>
      </c>
      <c r="C124" s="125" t="s">
        <v>215</v>
      </c>
      <c r="D124" s="126" t="s">
        <v>216</v>
      </c>
      <c r="E124" s="64"/>
      <c r="F124" s="64"/>
      <c r="G124" s="64"/>
      <c r="H124" s="59">
        <f>SUM(E124:G124)</f>
        <v>0</v>
      </c>
    </row>
    <row r="125" spans="2:8" s="6" customFormat="1" ht="22.5">
      <c r="B125" s="124" t="s">
        <v>217</v>
      </c>
      <c r="C125" s="125" t="s">
        <v>218</v>
      </c>
      <c r="D125" s="126" t="s">
        <v>219</v>
      </c>
      <c r="E125" s="62"/>
      <c r="F125" s="62"/>
      <c r="G125" s="62"/>
      <c r="H125" s="59">
        <f>SUM(E125:G125)</f>
        <v>0</v>
      </c>
    </row>
    <row r="126" spans="2:8" s="6" customFormat="1" ht="12">
      <c r="B126" s="42" t="s">
        <v>220</v>
      </c>
      <c r="C126" s="125" t="s">
        <v>221</v>
      </c>
      <c r="D126" s="126"/>
      <c r="E126" s="45">
        <f>E127-E128</f>
        <v>0</v>
      </c>
      <c r="F126" s="45">
        <f>F127-F128</f>
        <v>0</v>
      </c>
      <c r="G126" s="45">
        <f>G127-G128</f>
        <v>0</v>
      </c>
      <c r="H126" s="46">
        <f>H127-H128</f>
        <v>0</v>
      </c>
    </row>
    <row r="127" spans="2:8" s="6" customFormat="1" ht="22.5">
      <c r="B127" s="124" t="s">
        <v>222</v>
      </c>
      <c r="C127" s="125" t="s">
        <v>223</v>
      </c>
      <c r="D127" s="126" t="s">
        <v>224</v>
      </c>
      <c r="E127" s="62"/>
      <c r="F127" s="62"/>
      <c r="G127" s="62"/>
      <c r="H127" s="59">
        <f>SUM(E127:G127)</f>
        <v>0</v>
      </c>
    </row>
    <row r="128" spans="2:8" s="6" customFormat="1" ht="11.25">
      <c r="B128" s="124" t="s">
        <v>225</v>
      </c>
      <c r="C128" s="125" t="s">
        <v>226</v>
      </c>
      <c r="D128" s="126" t="s">
        <v>227</v>
      </c>
      <c r="E128" s="62"/>
      <c r="F128" s="62"/>
      <c r="G128" s="62"/>
      <c r="H128" s="59">
        <f>SUM(E128:G128)</f>
        <v>0</v>
      </c>
    </row>
    <row r="129" spans="2:8" s="6" customFormat="1" ht="12">
      <c r="B129" s="42" t="s">
        <v>228</v>
      </c>
      <c r="C129" s="125" t="s">
        <v>229</v>
      </c>
      <c r="D129" s="126"/>
      <c r="E129" s="45">
        <f>E130-E131</f>
        <v>0</v>
      </c>
      <c r="F129" s="45">
        <f>F130-F131</f>
        <v>0</v>
      </c>
      <c r="G129" s="45">
        <f>G130-G131</f>
        <v>0</v>
      </c>
      <c r="H129" s="46">
        <f>H130-H131</f>
        <v>0</v>
      </c>
    </row>
    <row r="130" spans="2:8" s="6" customFormat="1" ht="22.5">
      <c r="B130" s="124" t="s">
        <v>230</v>
      </c>
      <c r="C130" s="125" t="s">
        <v>231</v>
      </c>
      <c r="D130" s="126" t="s">
        <v>232</v>
      </c>
      <c r="E130" s="64"/>
      <c r="F130" s="64"/>
      <c r="G130" s="64"/>
      <c r="H130" s="59">
        <f>SUM(E130:G130)</f>
        <v>0</v>
      </c>
    </row>
    <row r="131" spans="2:8" s="6" customFormat="1" ht="11.25">
      <c r="B131" s="124" t="s">
        <v>233</v>
      </c>
      <c r="C131" s="125" t="s">
        <v>234</v>
      </c>
      <c r="D131" s="126" t="s">
        <v>235</v>
      </c>
      <c r="E131" s="64"/>
      <c r="F131" s="64"/>
      <c r="G131" s="64"/>
      <c r="H131" s="59">
        <f>SUM(E131:G131)</f>
        <v>0</v>
      </c>
    </row>
    <row r="132" spans="2:8" s="6" customFormat="1" ht="12">
      <c r="B132" s="42" t="s">
        <v>236</v>
      </c>
      <c r="C132" s="125" t="s">
        <v>237</v>
      </c>
      <c r="D132" s="126"/>
      <c r="E132" s="45">
        <f>E133-E134</f>
        <v>0</v>
      </c>
      <c r="F132" s="45">
        <f>F133-F134</f>
        <v>0</v>
      </c>
      <c r="G132" s="45">
        <f>G133-G134</f>
        <v>0</v>
      </c>
      <c r="H132" s="46">
        <f>H133-H134</f>
        <v>0</v>
      </c>
    </row>
    <row r="133" spans="2:8" s="6" customFormat="1" ht="22.5">
      <c r="B133" s="124" t="s">
        <v>238</v>
      </c>
      <c r="C133" s="125" t="s">
        <v>239</v>
      </c>
      <c r="D133" s="126" t="s">
        <v>240</v>
      </c>
      <c r="E133" s="64"/>
      <c r="F133" s="64"/>
      <c r="G133" s="64"/>
      <c r="H133" s="59">
        <f>SUM(E133:G133)</f>
        <v>0</v>
      </c>
    </row>
    <row r="134" spans="2:8" s="6" customFormat="1" ht="11.25">
      <c r="B134" s="124" t="s">
        <v>241</v>
      </c>
      <c r="C134" s="125" t="s">
        <v>242</v>
      </c>
      <c r="D134" s="126" t="s">
        <v>243</v>
      </c>
      <c r="E134" s="64"/>
      <c r="F134" s="64"/>
      <c r="G134" s="64"/>
      <c r="H134" s="59">
        <f>SUM(E134:G134)</f>
        <v>0</v>
      </c>
    </row>
    <row r="135" spans="2:8" s="6" customFormat="1" ht="12">
      <c r="B135" s="42" t="s">
        <v>244</v>
      </c>
      <c r="C135" s="125" t="s">
        <v>245</v>
      </c>
      <c r="D135" s="126"/>
      <c r="E135" s="45">
        <f>E136-E137</f>
        <v>2035024.05</v>
      </c>
      <c r="F135" s="45">
        <f>F136-F137</f>
        <v>-15999220.01</v>
      </c>
      <c r="G135" s="45">
        <f>G136-G137</f>
        <v>-21498.050000000279</v>
      </c>
      <c r="H135" s="46">
        <f>H136-H137</f>
        <v>-13985694.009999994</v>
      </c>
    </row>
    <row r="136" spans="2:8" s="6" customFormat="1" ht="22.5">
      <c r="B136" s="124" t="s">
        <v>246</v>
      </c>
      <c r="C136" s="125" t="s">
        <v>247</v>
      </c>
      <c r="D136" s="126" t="s">
        <v>248</v>
      </c>
      <c r="E136" s="64">
        <v>2491065</v>
      </c>
      <c r="F136" s="64">
        <v>16636070.74</v>
      </c>
      <c r="G136" s="64">
        <v>2400934.69</v>
      </c>
      <c r="H136" s="59">
        <f>SUM(E136:G136)</f>
        <v>21528070.430000003</v>
      </c>
    </row>
    <row r="137" spans="2:8" s="6" customFormat="1" ht="12" thickBot="1">
      <c r="B137" s="124" t="s">
        <v>249</v>
      </c>
      <c r="C137" s="133" t="s">
        <v>250</v>
      </c>
      <c r="D137" s="134" t="s">
        <v>251</v>
      </c>
      <c r="E137" s="135">
        <v>456040.95</v>
      </c>
      <c r="F137" s="135">
        <v>32635290.75</v>
      </c>
      <c r="G137" s="135">
        <v>2422432.7400000002</v>
      </c>
      <c r="H137" s="69">
        <f>SUM(E137:G137)</f>
        <v>35513764.439999998</v>
      </c>
    </row>
    <row r="138" spans="2:8" s="6" customFormat="1" ht="11.25">
      <c r="B138" s="70"/>
      <c r="C138" s="70"/>
      <c r="D138" s="70"/>
      <c r="E138" s="70"/>
      <c r="F138" s="70"/>
      <c r="G138" s="70"/>
      <c r="H138" s="70" t="s">
        <v>252</v>
      </c>
    </row>
    <row r="139" spans="2:8" s="6" customFormat="1" ht="9.9499999999999993" customHeight="1">
      <c r="B139" s="21"/>
      <c r="C139" s="22" t="s">
        <v>40</v>
      </c>
      <c r="D139" s="189" t="s">
        <v>41</v>
      </c>
      <c r="E139" s="23" t="s">
        <v>42</v>
      </c>
      <c r="F139" s="23" t="s">
        <v>43</v>
      </c>
      <c r="G139" s="24" t="s">
        <v>44</v>
      </c>
      <c r="H139" s="72"/>
    </row>
    <row r="140" spans="2:8" s="6" customFormat="1" ht="12.2" customHeight="1">
      <c r="B140" s="26" t="s">
        <v>46</v>
      </c>
      <c r="C140" s="27" t="s">
        <v>47</v>
      </c>
      <c r="D140" s="190"/>
      <c r="E140" s="28" t="s">
        <v>48</v>
      </c>
      <c r="F140" s="28" t="s">
        <v>49</v>
      </c>
      <c r="G140" s="29" t="s">
        <v>50</v>
      </c>
      <c r="H140" s="73" t="s">
        <v>51</v>
      </c>
    </row>
    <row r="141" spans="2:8" s="6" customFormat="1" ht="11.25">
      <c r="B141" s="31"/>
      <c r="C141" s="27" t="s">
        <v>54</v>
      </c>
      <c r="D141" s="191"/>
      <c r="E141" s="32" t="s">
        <v>55</v>
      </c>
      <c r="F141" s="28" t="s">
        <v>56</v>
      </c>
      <c r="G141" s="29" t="s">
        <v>57</v>
      </c>
      <c r="H141" s="73"/>
    </row>
    <row r="142" spans="2:8" s="6" customFormat="1" ht="12" thickBot="1">
      <c r="B142" s="33">
        <v>1</v>
      </c>
      <c r="C142" s="34">
        <v>2</v>
      </c>
      <c r="D142" s="34">
        <v>3</v>
      </c>
      <c r="E142" s="35">
        <v>4</v>
      </c>
      <c r="F142" s="35">
        <v>5</v>
      </c>
      <c r="G142" s="24" t="s">
        <v>60</v>
      </c>
      <c r="H142" s="72" t="s">
        <v>61</v>
      </c>
    </row>
    <row r="143" spans="2:8" s="6" customFormat="1" ht="11.25">
      <c r="B143" s="136" t="s">
        <v>253</v>
      </c>
      <c r="C143" s="38" t="s">
        <v>209</v>
      </c>
      <c r="D143" s="39"/>
      <c r="E143" s="137">
        <f>E144+E147+E150+E153+E154</f>
        <v>2012438.84</v>
      </c>
      <c r="F143" s="137">
        <f>F144+F147+F150+F153+F154</f>
        <v>-16732990.590000005</v>
      </c>
      <c r="G143" s="137">
        <f>G144+G147+G150+G153+G154</f>
        <v>-172984.2799999998</v>
      </c>
      <c r="H143" s="138">
        <f>H144+H147+H150+H153+H154</f>
        <v>-14893536.029999999</v>
      </c>
    </row>
    <row r="144" spans="2:8" s="6" customFormat="1" ht="24">
      <c r="B144" s="42" t="s">
        <v>254</v>
      </c>
      <c r="C144" s="43" t="s">
        <v>216</v>
      </c>
      <c r="D144" s="44"/>
      <c r="E144" s="88">
        <f>E145-E146</f>
        <v>0</v>
      </c>
      <c r="F144" s="88">
        <f>F145-F146</f>
        <v>0</v>
      </c>
      <c r="G144" s="88">
        <f>G145-G146</f>
        <v>0</v>
      </c>
      <c r="H144" s="89">
        <f>H145-H146</f>
        <v>0</v>
      </c>
    </row>
    <row r="145" spans="2:11" s="6" customFormat="1" ht="33.75">
      <c r="B145" s="112" t="s">
        <v>255</v>
      </c>
      <c r="C145" s="43" t="s">
        <v>256</v>
      </c>
      <c r="D145" s="44" t="s">
        <v>257</v>
      </c>
      <c r="E145" s="96"/>
      <c r="F145" s="96"/>
      <c r="G145" s="96"/>
      <c r="H145" s="87">
        <f>SUM(E145:G145)</f>
        <v>0</v>
      </c>
    </row>
    <row r="146" spans="2:11" s="6" customFormat="1" ht="22.5">
      <c r="B146" s="112" t="s">
        <v>258</v>
      </c>
      <c r="C146" s="43" t="s">
        <v>259</v>
      </c>
      <c r="D146" s="44" t="s">
        <v>260</v>
      </c>
      <c r="E146" s="96"/>
      <c r="F146" s="96"/>
      <c r="G146" s="96"/>
      <c r="H146" s="87">
        <f>SUM(E146:G146)</f>
        <v>0</v>
      </c>
    </row>
    <row r="147" spans="2:11" s="6" customFormat="1" ht="24">
      <c r="B147" s="42" t="s">
        <v>261</v>
      </c>
      <c r="C147" s="43" t="s">
        <v>224</v>
      </c>
      <c r="D147" s="44"/>
      <c r="E147" s="88">
        <f>E148-E149</f>
        <v>0</v>
      </c>
      <c r="F147" s="88">
        <f>F148-F149</f>
        <v>0</v>
      </c>
      <c r="G147" s="88">
        <f>G148-G149</f>
        <v>0</v>
      </c>
      <c r="H147" s="89">
        <f>H148-H149</f>
        <v>0</v>
      </c>
    </row>
    <row r="148" spans="2:11" s="6" customFormat="1" ht="22.5" customHeight="1">
      <c r="B148" s="112" t="s">
        <v>262</v>
      </c>
      <c r="C148" s="43" t="s">
        <v>263</v>
      </c>
      <c r="D148" s="44" t="s">
        <v>264</v>
      </c>
      <c r="E148" s="96"/>
      <c r="F148" s="96"/>
      <c r="G148" s="96"/>
      <c r="H148" s="87">
        <f>SUM(E148:G148)</f>
        <v>0</v>
      </c>
      <c r="I148" s="139"/>
      <c r="J148" s="139"/>
      <c r="K148" s="139"/>
    </row>
    <row r="149" spans="2:11" s="6" customFormat="1" ht="11.25" customHeight="1">
      <c r="B149" s="112" t="s">
        <v>265</v>
      </c>
      <c r="C149" s="43" t="s">
        <v>266</v>
      </c>
      <c r="D149" s="44" t="s">
        <v>267</v>
      </c>
      <c r="E149" s="96"/>
      <c r="F149" s="96"/>
      <c r="G149" s="96"/>
      <c r="H149" s="87">
        <f>SUM(E149:G149)</f>
        <v>0</v>
      </c>
      <c r="I149" s="139"/>
      <c r="J149" s="139"/>
      <c r="K149" s="139"/>
    </row>
    <row r="150" spans="2:11" s="6" customFormat="1" ht="12">
      <c r="B150" s="42" t="s">
        <v>268</v>
      </c>
      <c r="C150" s="43" t="s">
        <v>232</v>
      </c>
      <c r="D150" s="44"/>
      <c r="E150" s="88">
        <f>E151-E152</f>
        <v>-22585.209999999963</v>
      </c>
      <c r="F150" s="88">
        <f>F151-F152</f>
        <v>-4663.1900000050664</v>
      </c>
      <c r="G150" s="88">
        <f>G151-G152</f>
        <v>-172984.2799999998</v>
      </c>
      <c r="H150" s="89">
        <f>H151-H152</f>
        <v>-200232.6799999997</v>
      </c>
      <c r="I150" s="140"/>
      <c r="J150" s="139"/>
      <c r="K150" s="139"/>
    </row>
    <row r="151" spans="2:11" s="141" customFormat="1" ht="22.5">
      <c r="B151" s="112" t="s">
        <v>269</v>
      </c>
      <c r="C151" s="43" t="s">
        <v>270</v>
      </c>
      <c r="D151" s="44" t="s">
        <v>271</v>
      </c>
      <c r="E151" s="96">
        <v>456040.95</v>
      </c>
      <c r="F151" s="96">
        <v>34973719.369999997</v>
      </c>
      <c r="G151" s="96">
        <v>2051142.1</v>
      </c>
      <c r="H151" s="87">
        <f>SUM(E151:G151)</f>
        <v>37480902.420000002</v>
      </c>
    </row>
    <row r="152" spans="2:11" s="141" customFormat="1" ht="11.25">
      <c r="B152" s="112" t="s">
        <v>272</v>
      </c>
      <c r="C152" s="43" t="s">
        <v>273</v>
      </c>
      <c r="D152" s="44" t="s">
        <v>274</v>
      </c>
      <c r="E152" s="96">
        <v>478626.16</v>
      </c>
      <c r="F152" s="96">
        <v>34978382.560000002</v>
      </c>
      <c r="G152" s="96">
        <v>2224126.38</v>
      </c>
      <c r="H152" s="87">
        <f>SUM(E152:G152)</f>
        <v>37681135.100000001</v>
      </c>
    </row>
    <row r="153" spans="2:11" s="141" customFormat="1" ht="12">
      <c r="B153" s="113" t="s">
        <v>275</v>
      </c>
      <c r="C153" s="43" t="s">
        <v>240</v>
      </c>
      <c r="D153" s="44" t="s">
        <v>198</v>
      </c>
      <c r="E153" s="96">
        <v>2035024.05</v>
      </c>
      <c r="F153" s="96">
        <v>-16298822.470000001</v>
      </c>
      <c r="G153" s="96">
        <v>0</v>
      </c>
      <c r="H153" s="87">
        <f>SUM(E153:G153)</f>
        <v>-14263798.42</v>
      </c>
    </row>
    <row r="154" spans="2:11" s="141" customFormat="1" ht="12.75" thickBot="1">
      <c r="B154" s="113" t="s">
        <v>276</v>
      </c>
      <c r="C154" s="114" t="s">
        <v>248</v>
      </c>
      <c r="D154" s="142" t="s">
        <v>198</v>
      </c>
      <c r="E154" s="143">
        <v>0</v>
      </c>
      <c r="F154" s="143">
        <v>-429504.93</v>
      </c>
      <c r="G154" s="143">
        <v>0</v>
      </c>
      <c r="H154" s="100">
        <f>SUM(E154:G154)</f>
        <v>-429504.93</v>
      </c>
      <c r="I154" s="144"/>
      <c r="J154" s="144"/>
      <c r="K154" s="144"/>
    </row>
    <row r="155" spans="2:11" s="141" customFormat="1" ht="11.25">
      <c r="B155" s="145"/>
      <c r="C155" s="146"/>
      <c r="D155" s="147"/>
      <c r="E155" s="148"/>
      <c r="F155" s="148"/>
      <c r="G155" s="148"/>
      <c r="H155" s="149"/>
      <c r="I155" s="144"/>
      <c r="K155" s="144"/>
    </row>
    <row r="156" spans="2:11" s="141" customFormat="1" ht="19.5" customHeight="1">
      <c r="B156" s="150" t="s">
        <v>277</v>
      </c>
      <c r="C156" s="182" t="s">
        <v>278</v>
      </c>
      <c r="D156" s="182"/>
      <c r="E156" s="182"/>
      <c r="F156" s="151" t="s">
        <v>279</v>
      </c>
      <c r="G156" s="152"/>
      <c r="H156" s="153" t="s">
        <v>52</v>
      </c>
      <c r="J156" s="144"/>
      <c r="K156" s="144"/>
    </row>
    <row r="157" spans="2:11" s="141" customFormat="1" ht="10.5" customHeight="1">
      <c r="B157" s="154" t="s">
        <v>280</v>
      </c>
      <c r="C157" s="183" t="s">
        <v>281</v>
      </c>
      <c r="D157" s="183"/>
      <c r="E157" s="183"/>
      <c r="G157" s="154" t="s">
        <v>282</v>
      </c>
      <c r="H157" s="155" t="s">
        <v>281</v>
      </c>
      <c r="J157" s="144"/>
      <c r="K157" s="144"/>
    </row>
    <row r="158" spans="2:11" s="141" customFormat="1" ht="30" customHeight="1">
      <c r="B158" s="156"/>
      <c r="C158" s="156"/>
      <c r="D158" s="156"/>
      <c r="G158" s="156"/>
    </row>
    <row r="159" spans="2:11" s="141" customFormat="1" ht="22.5" customHeight="1">
      <c r="B159" s="157" t="s">
        <v>283</v>
      </c>
      <c r="C159" s="188" t="s">
        <v>284</v>
      </c>
      <c r="D159" s="188"/>
      <c r="E159" s="188"/>
      <c r="F159" s="188"/>
      <c r="G159" s="188"/>
      <c r="H159" s="188"/>
    </row>
    <row r="160" spans="2:11" s="141" customFormat="1" ht="9.75" customHeight="1">
      <c r="B160" s="144"/>
      <c r="C160" s="183" t="s">
        <v>285</v>
      </c>
      <c r="D160" s="183"/>
      <c r="E160" s="183"/>
      <c r="F160" s="183"/>
      <c r="G160" s="183"/>
      <c r="H160" s="183"/>
    </row>
    <row r="161" spans="2:10" s="141" customFormat="1" ht="22.5" customHeight="1">
      <c r="B161" s="158" t="s">
        <v>286</v>
      </c>
      <c r="C161" s="182" t="s">
        <v>287</v>
      </c>
      <c r="D161" s="182"/>
      <c r="E161" s="182"/>
      <c r="F161" s="159"/>
      <c r="G161" s="182" t="s">
        <v>288</v>
      </c>
      <c r="H161" s="182"/>
      <c r="I161" s="160"/>
      <c r="J161" s="160"/>
    </row>
    <row r="162" spans="2:10" s="161" customFormat="1">
      <c r="B162" s="158" t="s">
        <v>289</v>
      </c>
      <c r="C162" s="183" t="s">
        <v>290</v>
      </c>
      <c r="D162" s="183"/>
      <c r="E162" s="183"/>
      <c r="F162" s="162" t="s">
        <v>282</v>
      </c>
      <c r="G162" s="183" t="s">
        <v>281</v>
      </c>
      <c r="H162" s="183"/>
    </row>
    <row r="163" spans="2:10" s="3" customFormat="1">
      <c r="B163" s="150" t="s">
        <v>291</v>
      </c>
      <c r="C163" s="182" t="s">
        <v>306</v>
      </c>
      <c r="D163" s="182"/>
      <c r="E163" s="182"/>
      <c r="F163" s="182" t="s">
        <v>307</v>
      </c>
      <c r="G163" s="182"/>
      <c r="H163" s="153" t="s">
        <v>308</v>
      </c>
    </row>
    <row r="164" spans="2:10" s="3" customFormat="1">
      <c r="B164" s="154" t="s">
        <v>280</v>
      </c>
      <c r="C164" s="183" t="s">
        <v>290</v>
      </c>
      <c r="D164" s="183"/>
      <c r="E164" s="183"/>
      <c r="F164" s="183" t="s">
        <v>281</v>
      </c>
      <c r="G164" s="183"/>
      <c r="H164" s="154" t="s">
        <v>292</v>
      </c>
    </row>
    <row r="165" spans="2:10" s="3" customFormat="1">
      <c r="B165" s="156"/>
      <c r="C165" s="156"/>
      <c r="D165" s="156"/>
      <c r="E165" s="141"/>
      <c r="F165" s="141"/>
      <c r="G165" s="156"/>
      <c r="H165" s="156"/>
    </row>
    <row r="166" spans="2:10" s="3" customFormat="1" ht="14.25" customHeight="1">
      <c r="B166" s="163" t="s">
        <v>305</v>
      </c>
      <c r="C166" s="156"/>
      <c r="D166" s="156"/>
      <c r="E166" s="150"/>
      <c r="F166" s="164"/>
      <c r="G166" s="164"/>
      <c r="H166" s="164"/>
    </row>
    <row r="167" spans="2:10" s="3" customFormat="1" ht="14.25" customHeight="1">
      <c r="B167" s="163"/>
      <c r="C167" s="156"/>
      <c r="D167" s="156"/>
      <c r="E167" s="150"/>
      <c r="F167" s="164"/>
      <c r="G167" s="164"/>
      <c r="H167" s="164"/>
    </row>
    <row r="168" spans="2:10" s="3" customFormat="1" ht="13.5" hidden="1" customHeight="1" thickBot="1">
      <c r="B168" s="165"/>
      <c r="C168" s="165"/>
      <c r="D168" s="165"/>
      <c r="E168" s="165"/>
      <c r="F168" s="165"/>
      <c r="G168" s="161"/>
      <c r="H168" s="161"/>
    </row>
    <row r="169" spans="2:10" s="3" customFormat="1" ht="48.75" hidden="1" customHeight="1" thickTop="1" thickBot="1">
      <c r="B169" s="1"/>
      <c r="C169" s="184"/>
      <c r="D169" s="185"/>
      <c r="E169" s="185"/>
      <c r="F169" s="186" t="s">
        <v>293</v>
      </c>
      <c r="G169" s="186"/>
      <c r="H169" s="187"/>
    </row>
    <row r="170" spans="2:10" s="3" customFormat="1" ht="13.5" hidden="1" customHeight="1" thickTop="1" thickBot="1">
      <c r="B170" s="1"/>
      <c r="C170" s="1"/>
      <c r="D170" s="1"/>
      <c r="E170" s="1"/>
      <c r="F170" s="1"/>
      <c r="G170" s="2"/>
      <c r="H170" s="2"/>
    </row>
    <row r="171" spans="2:10" s="3" customFormat="1" ht="15.75" hidden="1" thickTop="1">
      <c r="B171" s="1"/>
      <c r="C171" s="178" t="s">
        <v>294</v>
      </c>
      <c r="D171" s="179"/>
      <c r="E171" s="179"/>
      <c r="F171" s="180"/>
      <c r="G171" s="180"/>
      <c r="H171" s="181"/>
    </row>
    <row r="172" spans="2:10" s="3" customFormat="1" hidden="1">
      <c r="B172" s="1"/>
      <c r="C172" s="168" t="s">
        <v>295</v>
      </c>
      <c r="D172" s="169"/>
      <c r="E172" s="169"/>
      <c r="F172" s="170"/>
      <c r="G172" s="170"/>
      <c r="H172" s="171"/>
    </row>
    <row r="173" spans="2:10" s="3" customFormat="1" hidden="1">
      <c r="B173" s="1"/>
      <c r="C173" s="168" t="s">
        <v>296</v>
      </c>
      <c r="D173" s="169"/>
      <c r="E173" s="169"/>
      <c r="F173" s="172"/>
      <c r="G173" s="172"/>
      <c r="H173" s="173"/>
    </row>
    <row r="174" spans="2:10" s="3" customFormat="1" hidden="1">
      <c r="B174" s="1"/>
      <c r="C174" s="168" t="s">
        <v>297</v>
      </c>
      <c r="D174" s="169"/>
      <c r="E174" s="169"/>
      <c r="F174" s="172"/>
      <c r="G174" s="172"/>
      <c r="H174" s="173"/>
    </row>
    <row r="175" spans="2:10" s="3" customFormat="1" hidden="1">
      <c r="B175" s="1"/>
      <c r="C175" s="168" t="s">
        <v>298</v>
      </c>
      <c r="D175" s="169"/>
      <c r="E175" s="169"/>
      <c r="F175" s="172"/>
      <c r="G175" s="172"/>
      <c r="H175" s="173"/>
    </row>
    <row r="176" spans="2:10" s="3" customFormat="1" hidden="1">
      <c r="B176" s="1"/>
      <c r="C176" s="168" t="s">
        <v>299</v>
      </c>
      <c r="D176" s="169"/>
      <c r="E176" s="169"/>
      <c r="F176" s="170"/>
      <c r="G176" s="170"/>
      <c r="H176" s="171"/>
    </row>
    <row r="177" spans="1:11" s="3" customFormat="1" hidden="1">
      <c r="B177" s="1"/>
      <c r="C177" s="168" t="s">
        <v>300</v>
      </c>
      <c r="D177" s="169"/>
      <c r="E177" s="169"/>
      <c r="F177" s="170"/>
      <c r="G177" s="170"/>
      <c r="H177" s="171"/>
    </row>
    <row r="178" spans="1:11" s="3" customFormat="1" hidden="1">
      <c r="B178" s="1"/>
      <c r="C178" s="168" t="s">
        <v>301</v>
      </c>
      <c r="D178" s="169"/>
      <c r="E178" s="169"/>
      <c r="F178" s="172"/>
      <c r="G178" s="172"/>
      <c r="H178" s="173"/>
    </row>
    <row r="179" spans="1:11" s="3" customFormat="1" ht="15.75" hidden="1" thickBot="1">
      <c r="B179" s="1"/>
      <c r="C179" s="174" t="s">
        <v>302</v>
      </c>
      <c r="D179" s="175"/>
      <c r="E179" s="175"/>
      <c r="F179" s="176"/>
      <c r="G179" s="176"/>
      <c r="H179" s="177"/>
    </row>
    <row r="180" spans="1:11" s="3" customFormat="1" ht="4.5" hidden="1" customHeight="1" thickTop="1">
      <c r="B180" s="1"/>
      <c r="C180" s="166"/>
      <c r="D180" s="166"/>
      <c r="E180" s="166"/>
      <c r="F180" s="167"/>
      <c r="G180" s="167"/>
      <c r="H180" s="167"/>
    </row>
    <row r="181" spans="1:11" s="3" customFormat="1" hidden="1">
      <c r="B181" s="1"/>
      <c r="C181" s="1"/>
      <c r="D181" s="1"/>
      <c r="E181" s="1"/>
      <c r="F181" s="1"/>
      <c r="G181" s="2"/>
      <c r="H181" s="2"/>
    </row>
    <row r="182" spans="1:11" ht="15.75">
      <c r="A182" s="3"/>
      <c r="B182" s="1"/>
      <c r="C182" s="1"/>
      <c r="D182" s="1"/>
      <c r="E182" s="1"/>
      <c r="F182" s="1"/>
      <c r="G182" s="2"/>
      <c r="H182" s="2"/>
      <c r="I182" s="3"/>
      <c r="J182" s="3"/>
      <c r="K182" s="3"/>
    </row>
  </sheetData>
  <mergeCells count="45">
    <mergeCell ref="C8:F9"/>
    <mergeCell ref="B2:G2"/>
    <mergeCell ref="D4:E4"/>
    <mergeCell ref="C5:F5"/>
    <mergeCell ref="C6:F6"/>
    <mergeCell ref="C7:F7"/>
    <mergeCell ref="C162:E162"/>
    <mergeCell ref="G162:H162"/>
    <mergeCell ref="D13:D15"/>
    <mergeCell ref="D37:D39"/>
    <mergeCell ref="D78:D80"/>
    <mergeCell ref="D111:D113"/>
    <mergeCell ref="D139:D141"/>
    <mergeCell ref="C156:E156"/>
    <mergeCell ref="C157:E157"/>
    <mergeCell ref="C159:H159"/>
    <mergeCell ref="C160:H160"/>
    <mergeCell ref="C161:E161"/>
    <mergeCell ref="G161:H161"/>
    <mergeCell ref="C163:E163"/>
    <mergeCell ref="F163:G163"/>
    <mergeCell ref="C164:E164"/>
    <mergeCell ref="F164:G164"/>
    <mergeCell ref="C169:E169"/>
    <mergeCell ref="F169:H169"/>
    <mergeCell ref="C171:E171"/>
    <mergeCell ref="F171:H171"/>
    <mergeCell ref="C172:E172"/>
    <mergeCell ref="F172:H172"/>
    <mergeCell ref="C173:E173"/>
    <mergeCell ref="F173:H173"/>
    <mergeCell ref="C174:E174"/>
    <mergeCell ref="F174:H174"/>
    <mergeCell ref="C175:E175"/>
    <mergeCell ref="F175:H175"/>
    <mergeCell ref="C176:E176"/>
    <mergeCell ref="F176:H176"/>
    <mergeCell ref="C180:E180"/>
    <mergeCell ref="F180:H180"/>
    <mergeCell ref="C177:E177"/>
    <mergeCell ref="F177:H177"/>
    <mergeCell ref="C178:E178"/>
    <mergeCell ref="F178:H178"/>
    <mergeCell ref="C179:E179"/>
    <mergeCell ref="F179:H179"/>
  </mergeCells>
  <pageMargins left="0.39370078740157483" right="0.31496062992125984" top="0.78740157480314965" bottom="0.39370078740157483" header="0.19685039370078741" footer="0.19685039370078741"/>
  <pageSetup paperSize="9" scale="97" fitToHeight="0" orientation="landscape" blackAndWhite="1" r:id="rId1"/>
  <headerFooter alignWithMargins="0"/>
  <rowBreaks count="5" manualBreakCount="5">
    <brk id="35" max="16383" man="1"/>
    <brk id="76" max="16383" man="1"/>
    <brk id="109" max="16383" man="1"/>
    <brk id="137" max="16383" man="1"/>
    <brk id="167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602</vt:i4>
      </vt:variant>
    </vt:vector>
  </HeadingPairs>
  <TitlesOfParts>
    <vt:vector size="603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'0503721'!ID_9481251784</vt:lpstr>
      <vt:lpstr>'0503721'!ID_9481251785</vt:lpstr>
      <vt:lpstr>'0503721'!ID_9481251788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'0503721'!ID_9481251807</vt:lpstr>
      <vt:lpstr>'0503721'!ID_9481251808</vt:lpstr>
      <vt:lpstr>'0503721'!ID_9481251809</vt:lpstr>
      <vt:lpstr>'0503721'!ID_9481251810</vt:lpstr>
      <vt:lpstr>'0503721'!ID_9481251812</vt:lpstr>
      <vt:lpstr>'0503721'!ID_9481251813</vt:lpstr>
      <vt:lpstr>'0503721'!ID_9481251816</vt:lpstr>
      <vt:lpstr>'0503721'!ID_9481251817</vt:lpstr>
      <vt:lpstr>'0503721'!ID_9481251819</vt:lpstr>
      <vt:lpstr>'0503721'!T_22017994260</vt:lpstr>
      <vt:lpstr>'0503721'!T_22017994270</vt:lpstr>
      <vt:lpstr>'0503721'!T_22017994280</vt:lpstr>
      <vt:lpstr>'0503721'!T_22017994290</vt:lpstr>
      <vt:lpstr>'0503721'!T_22017994300</vt:lpstr>
      <vt:lpstr>'0503721'!T_22017994310</vt:lpstr>
      <vt:lpstr>'0503721'!T_22017994320</vt:lpstr>
      <vt:lpstr>'0503721'!T_22017994330</vt:lpstr>
      <vt:lpstr>'0503721'!T_22017994340</vt:lpstr>
      <vt:lpstr>'0503721'!T_22017994350</vt:lpstr>
      <vt:lpstr>'0503721'!T_22017994360</vt:lpstr>
      <vt:lpstr>'0503721'!T_22017994370</vt:lpstr>
      <vt:lpstr>'0503721'!T_22017994380</vt:lpstr>
      <vt:lpstr>'0503721'!T_22017994390</vt:lpstr>
      <vt:lpstr>'0503721'!T_22017994400</vt:lpstr>
      <vt:lpstr>'0503721'!T_22017994410</vt:lpstr>
      <vt:lpstr>'0503721'!T_22017994420</vt:lpstr>
      <vt:lpstr>'0503721'!T_22017994430</vt:lpstr>
      <vt:lpstr>'0503721'!T_22017994440</vt:lpstr>
      <vt:lpstr>'0503721'!T_22017994450</vt:lpstr>
      <vt:lpstr>'0503721'!TR_22017994260_1806155026</vt:lpstr>
      <vt:lpstr>'0503721'!TR_22017994270_1806155044</vt:lpstr>
      <vt:lpstr>'0503721'!TR_22017994270_1806155045</vt:lpstr>
      <vt:lpstr>'0503721'!TR_22017994280</vt:lpstr>
      <vt:lpstr>'0503721'!TR_22017994290_1806155039</vt:lpstr>
      <vt:lpstr>'0503721'!TR_22017994290_1806155040</vt:lpstr>
      <vt:lpstr>'0503721'!TR_22017994300_1806155020</vt:lpstr>
      <vt:lpstr>'0503721'!TR_22017994310_1806155025</vt:lpstr>
      <vt:lpstr>'0503721'!TR_22017994320_1806155028</vt:lpstr>
      <vt:lpstr>'0503721'!TR_22017994330</vt:lpstr>
      <vt:lpstr>'0503721'!TR_22017994340</vt:lpstr>
      <vt:lpstr>'0503721'!TR_22017994350</vt:lpstr>
      <vt:lpstr>'0503721'!TR_22017994360</vt:lpstr>
      <vt:lpstr>'0503721'!TR_22017994370</vt:lpstr>
      <vt:lpstr>'0503721'!TR_22017994380_1806155029</vt:lpstr>
      <vt:lpstr>'0503721'!TR_22017994380_1806155030</vt:lpstr>
      <vt:lpstr>'0503721'!TR_22017994390_1806155032</vt:lpstr>
      <vt:lpstr>'0503721'!TR_22017994390_1806155033</vt:lpstr>
      <vt:lpstr>'0503721'!TR_22017994390_1806155035</vt:lpstr>
      <vt:lpstr>'0503721'!TR_22017994390_1806155036</vt:lpstr>
      <vt:lpstr>'0503721'!TR_22017994400</vt:lpstr>
      <vt:lpstr>'0503721'!TR_22017994410</vt:lpstr>
      <vt:lpstr>'0503721'!TR_22017994420</vt:lpstr>
      <vt:lpstr>'0503721'!TR_22017994430_1806155038</vt:lpstr>
      <vt:lpstr>'0503721'!TR_22017994440</vt:lpstr>
      <vt:lpstr>'0503721'!TR_22017994450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2022-04-04T06:32:45Z</cp:lastPrinted>
  <dcterms:created xsi:type="dcterms:W3CDTF">2022-03-23T08:27:16Z</dcterms:created>
  <dcterms:modified xsi:type="dcterms:W3CDTF">2022-04-04T06:32:46Z</dcterms:modified>
</cp:coreProperties>
</file>